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\\Bk.bwl.net\lel\Users\StockMar\PROFILE\Desktop\FAKTllllll\"/>
    </mc:Choice>
  </mc:AlternateContent>
  <xr:revisionPtr revIDLastSave="0" documentId="8_{F8A9F9FC-E070-4FB3-9A22-E45672D65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nweise zum Ausfüllen" sheetId="6" r:id="rId1"/>
    <sheet name="Durchschnittsbestand" sheetId="5" r:id="rId2"/>
    <sheet name="Durchgang 1" sheetId="1" r:id="rId3"/>
    <sheet name="Durchgang 2" sheetId="9" r:id="rId4"/>
    <sheet name="Durchgang 3" sheetId="10" r:id="rId5"/>
    <sheet name="Durchgang 4" sheetId="11" r:id="rId6"/>
    <sheet name="Durchgang 5" sheetId="12" r:id="rId7"/>
    <sheet name="Durchgang 6" sheetId="13" r:id="rId8"/>
  </sheets>
  <definedNames>
    <definedName name="_xlnm.Print_Titles" localSheetId="2">'Durchgang 1'!$11:$12</definedName>
    <definedName name="_xlnm.Print_Titles" localSheetId="3">'Durchgang 2'!$11:$12</definedName>
    <definedName name="_xlnm.Print_Titles" localSheetId="4">'Durchgang 3'!$11:$12</definedName>
    <definedName name="_xlnm.Print_Titles" localSheetId="5">'Durchgang 4'!$11:$12</definedName>
    <definedName name="_xlnm.Print_Titles" localSheetId="6">'Durchgang 5'!$11:$12</definedName>
    <definedName name="_xlnm.Print_Titles" localSheetId="7">'Durchgang 6'!$11:$12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5" i="13" l="1"/>
  <c r="M15" i="12"/>
  <c r="M15" i="11"/>
  <c r="M15" i="10"/>
  <c r="M15" i="9"/>
  <c r="M15" i="1" l="1"/>
  <c r="E4" i="13" l="1"/>
  <c r="E4" i="12"/>
  <c r="E4" i="11"/>
  <c r="E4" i="10"/>
  <c r="E4" i="9"/>
  <c r="O3" i="13" l="1"/>
  <c r="O3" i="12"/>
  <c r="O3" i="11"/>
  <c r="O3" i="10"/>
  <c r="O3" i="9"/>
  <c r="O3" i="1"/>
  <c r="N113" i="1" l="1"/>
  <c r="M113" i="1"/>
  <c r="K113" i="1"/>
  <c r="N112" i="1"/>
  <c r="M112" i="1"/>
  <c r="K112" i="1"/>
  <c r="N111" i="1"/>
  <c r="M111" i="1"/>
  <c r="K111" i="1"/>
  <c r="N110" i="1"/>
  <c r="M110" i="1"/>
  <c r="K110" i="1"/>
  <c r="N109" i="1"/>
  <c r="M109" i="1"/>
  <c r="K109" i="1"/>
  <c r="N108" i="1"/>
  <c r="M108" i="1"/>
  <c r="K108" i="1"/>
  <c r="N107" i="1"/>
  <c r="M107" i="1"/>
  <c r="K107" i="1"/>
  <c r="N106" i="1"/>
  <c r="M106" i="1"/>
  <c r="K106" i="1"/>
  <c r="N105" i="1"/>
  <c r="M105" i="1"/>
  <c r="K105" i="1"/>
  <c r="N104" i="1"/>
  <c r="M104" i="1"/>
  <c r="K104" i="1"/>
  <c r="N103" i="1"/>
  <c r="M103" i="1"/>
  <c r="K103" i="1"/>
  <c r="N102" i="1"/>
  <c r="M102" i="1"/>
  <c r="K102" i="1"/>
  <c r="N101" i="1"/>
  <c r="M101" i="1"/>
  <c r="K101" i="1"/>
  <c r="N100" i="1"/>
  <c r="M100" i="1"/>
  <c r="K100" i="1"/>
  <c r="N99" i="1"/>
  <c r="M99" i="1"/>
  <c r="K99" i="1"/>
  <c r="N98" i="1"/>
  <c r="M98" i="1"/>
  <c r="K98" i="1"/>
  <c r="N97" i="1"/>
  <c r="M97" i="1"/>
  <c r="K97" i="1"/>
  <c r="N96" i="1"/>
  <c r="M96" i="1"/>
  <c r="K96" i="1"/>
  <c r="N95" i="1"/>
  <c r="M95" i="1"/>
  <c r="K95" i="1"/>
  <c r="N94" i="1"/>
  <c r="M94" i="1"/>
  <c r="K94" i="1"/>
  <c r="N93" i="1"/>
  <c r="M93" i="1"/>
  <c r="K93" i="1"/>
  <c r="N92" i="1"/>
  <c r="M92" i="1"/>
  <c r="K92" i="1"/>
  <c r="N91" i="1"/>
  <c r="M91" i="1"/>
  <c r="K91" i="1"/>
  <c r="N90" i="1"/>
  <c r="M90" i="1"/>
  <c r="K90" i="1"/>
  <c r="N89" i="1"/>
  <c r="M89" i="1"/>
  <c r="K89" i="1"/>
  <c r="N88" i="1"/>
  <c r="M88" i="1"/>
  <c r="K88" i="1"/>
  <c r="N87" i="1"/>
  <c r="M87" i="1"/>
  <c r="K87" i="1"/>
  <c r="N86" i="1"/>
  <c r="M86" i="1"/>
  <c r="K86" i="1"/>
  <c r="N85" i="1"/>
  <c r="M85" i="1"/>
  <c r="K85" i="1"/>
  <c r="N84" i="1"/>
  <c r="M84" i="1"/>
  <c r="K84" i="1"/>
  <c r="N83" i="1"/>
  <c r="M83" i="1"/>
  <c r="K83" i="1"/>
  <c r="N82" i="1"/>
  <c r="M82" i="1"/>
  <c r="K82" i="1"/>
  <c r="N81" i="1"/>
  <c r="M81" i="1"/>
  <c r="K81" i="1"/>
  <c r="N80" i="1"/>
  <c r="M80" i="1"/>
  <c r="K80" i="1"/>
  <c r="N79" i="1"/>
  <c r="M79" i="1"/>
  <c r="K79" i="1"/>
  <c r="N78" i="1"/>
  <c r="M78" i="1"/>
  <c r="K78" i="1"/>
  <c r="N77" i="1"/>
  <c r="M77" i="1"/>
  <c r="K77" i="1"/>
  <c r="N76" i="1"/>
  <c r="M76" i="1"/>
  <c r="K76" i="1"/>
  <c r="N75" i="1"/>
  <c r="M75" i="1"/>
  <c r="K75" i="1"/>
  <c r="N74" i="1"/>
  <c r="M74" i="1"/>
  <c r="K74" i="1"/>
  <c r="N73" i="1"/>
  <c r="M73" i="1"/>
  <c r="K73" i="1"/>
  <c r="N72" i="1"/>
  <c r="M72" i="1"/>
  <c r="K72" i="1"/>
  <c r="N71" i="1"/>
  <c r="M71" i="1"/>
  <c r="K71" i="1"/>
  <c r="N70" i="1"/>
  <c r="M70" i="1"/>
  <c r="K70" i="1"/>
  <c r="N69" i="1"/>
  <c r="M69" i="1"/>
  <c r="K69" i="1"/>
  <c r="N68" i="1"/>
  <c r="M68" i="1"/>
  <c r="K68" i="1"/>
  <c r="N67" i="1"/>
  <c r="M67" i="1"/>
  <c r="K67" i="1"/>
  <c r="N66" i="1"/>
  <c r="M66" i="1"/>
  <c r="K66" i="1"/>
  <c r="N65" i="1"/>
  <c r="M65" i="1"/>
  <c r="K65" i="1"/>
  <c r="N64" i="1"/>
  <c r="M64" i="1"/>
  <c r="K64" i="1"/>
  <c r="N63" i="1"/>
  <c r="M63" i="1"/>
  <c r="K63" i="1"/>
  <c r="N62" i="1"/>
  <c r="M62" i="1"/>
  <c r="K62" i="1"/>
  <c r="N61" i="1"/>
  <c r="M61" i="1"/>
  <c r="K61" i="1"/>
  <c r="N60" i="1"/>
  <c r="M60" i="1"/>
  <c r="K60" i="1"/>
  <c r="N59" i="1"/>
  <c r="M59" i="1"/>
  <c r="K59" i="1"/>
  <c r="N58" i="1"/>
  <c r="M58" i="1"/>
  <c r="K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4" i="1"/>
  <c r="K13" i="1"/>
  <c r="K14" i="1" s="1"/>
  <c r="N113" i="9"/>
  <c r="M113" i="9"/>
  <c r="K113" i="9"/>
  <c r="N112" i="9"/>
  <c r="M112" i="9"/>
  <c r="K112" i="9"/>
  <c r="N111" i="9"/>
  <c r="M111" i="9"/>
  <c r="K111" i="9"/>
  <c r="N110" i="9"/>
  <c r="M110" i="9"/>
  <c r="K110" i="9"/>
  <c r="N109" i="9"/>
  <c r="M109" i="9"/>
  <c r="K109" i="9"/>
  <c r="N108" i="9"/>
  <c r="M108" i="9"/>
  <c r="K108" i="9"/>
  <c r="N107" i="9"/>
  <c r="M107" i="9"/>
  <c r="K107" i="9"/>
  <c r="N106" i="9"/>
  <c r="M106" i="9"/>
  <c r="K106" i="9"/>
  <c r="N105" i="9"/>
  <c r="M105" i="9"/>
  <c r="K105" i="9"/>
  <c r="N104" i="9"/>
  <c r="M104" i="9"/>
  <c r="K104" i="9"/>
  <c r="N103" i="9"/>
  <c r="M103" i="9"/>
  <c r="K103" i="9"/>
  <c r="N102" i="9"/>
  <c r="M102" i="9"/>
  <c r="K102" i="9"/>
  <c r="N101" i="9"/>
  <c r="M101" i="9"/>
  <c r="K101" i="9"/>
  <c r="N100" i="9"/>
  <c r="M100" i="9"/>
  <c r="K100" i="9"/>
  <c r="N99" i="9"/>
  <c r="M99" i="9"/>
  <c r="K99" i="9"/>
  <c r="N98" i="9"/>
  <c r="M98" i="9"/>
  <c r="K98" i="9"/>
  <c r="N97" i="9"/>
  <c r="M97" i="9"/>
  <c r="K97" i="9"/>
  <c r="N96" i="9"/>
  <c r="M96" i="9"/>
  <c r="K96" i="9"/>
  <c r="N95" i="9"/>
  <c r="M95" i="9"/>
  <c r="K95" i="9"/>
  <c r="N94" i="9"/>
  <c r="M94" i="9"/>
  <c r="K94" i="9"/>
  <c r="N93" i="9"/>
  <c r="M93" i="9"/>
  <c r="K93" i="9"/>
  <c r="N92" i="9"/>
  <c r="M92" i="9"/>
  <c r="K92" i="9"/>
  <c r="N91" i="9"/>
  <c r="M91" i="9"/>
  <c r="K91" i="9"/>
  <c r="N90" i="9"/>
  <c r="M90" i="9"/>
  <c r="K90" i="9"/>
  <c r="N89" i="9"/>
  <c r="M89" i="9"/>
  <c r="K89" i="9"/>
  <c r="N88" i="9"/>
  <c r="M88" i="9"/>
  <c r="K88" i="9"/>
  <c r="N87" i="9"/>
  <c r="M87" i="9"/>
  <c r="K87" i="9"/>
  <c r="N86" i="9"/>
  <c r="M86" i="9"/>
  <c r="K86" i="9"/>
  <c r="N85" i="9"/>
  <c r="M85" i="9"/>
  <c r="K85" i="9"/>
  <c r="N84" i="9"/>
  <c r="M84" i="9"/>
  <c r="K84" i="9"/>
  <c r="N83" i="9"/>
  <c r="M83" i="9"/>
  <c r="K83" i="9"/>
  <c r="N82" i="9"/>
  <c r="M82" i="9"/>
  <c r="K82" i="9"/>
  <c r="N81" i="9"/>
  <c r="M81" i="9"/>
  <c r="K81" i="9"/>
  <c r="N80" i="9"/>
  <c r="M80" i="9"/>
  <c r="K80" i="9"/>
  <c r="N79" i="9"/>
  <c r="M79" i="9"/>
  <c r="K79" i="9"/>
  <c r="N78" i="9"/>
  <c r="M78" i="9"/>
  <c r="K78" i="9"/>
  <c r="N77" i="9"/>
  <c r="M77" i="9"/>
  <c r="K77" i="9"/>
  <c r="N76" i="9"/>
  <c r="M76" i="9"/>
  <c r="K76" i="9"/>
  <c r="N75" i="9"/>
  <c r="M75" i="9"/>
  <c r="K75" i="9"/>
  <c r="N74" i="9"/>
  <c r="M74" i="9"/>
  <c r="K74" i="9"/>
  <c r="N73" i="9"/>
  <c r="M73" i="9"/>
  <c r="K73" i="9"/>
  <c r="N72" i="9"/>
  <c r="M72" i="9"/>
  <c r="K72" i="9"/>
  <c r="N71" i="9"/>
  <c r="M71" i="9"/>
  <c r="K71" i="9"/>
  <c r="N70" i="9"/>
  <c r="M70" i="9"/>
  <c r="K70" i="9"/>
  <c r="N69" i="9"/>
  <c r="M69" i="9"/>
  <c r="K69" i="9"/>
  <c r="N68" i="9"/>
  <c r="M68" i="9"/>
  <c r="K68" i="9"/>
  <c r="N67" i="9"/>
  <c r="M67" i="9"/>
  <c r="K67" i="9"/>
  <c r="N66" i="9"/>
  <c r="M66" i="9"/>
  <c r="K66" i="9"/>
  <c r="N65" i="9"/>
  <c r="M65" i="9"/>
  <c r="K65" i="9"/>
  <c r="N64" i="9"/>
  <c r="M64" i="9"/>
  <c r="K64" i="9"/>
  <c r="N63" i="9"/>
  <c r="M63" i="9"/>
  <c r="K63" i="9"/>
  <c r="N62" i="9"/>
  <c r="M62" i="9"/>
  <c r="K62" i="9"/>
  <c r="N61" i="9"/>
  <c r="M61" i="9"/>
  <c r="K61" i="9"/>
  <c r="N60" i="9"/>
  <c r="M60" i="9"/>
  <c r="K60" i="9"/>
  <c r="N59" i="9"/>
  <c r="M59" i="9"/>
  <c r="K59" i="9"/>
  <c r="N58" i="9"/>
  <c r="M58" i="9"/>
  <c r="K58" i="9"/>
  <c r="N57" i="9"/>
  <c r="M57" i="9"/>
  <c r="K57" i="9"/>
  <c r="N56" i="9"/>
  <c r="M56" i="9"/>
  <c r="K56" i="9"/>
  <c r="N55" i="9"/>
  <c r="M55" i="9"/>
  <c r="K55" i="9"/>
  <c r="N54" i="9"/>
  <c r="M54" i="9"/>
  <c r="K54" i="9"/>
  <c r="N53" i="9"/>
  <c r="M53" i="9"/>
  <c r="K53" i="9"/>
  <c r="N52" i="9"/>
  <c r="M52" i="9"/>
  <c r="K52" i="9"/>
  <c r="N51" i="9"/>
  <c r="M51" i="9"/>
  <c r="K51" i="9"/>
  <c r="N50" i="9"/>
  <c r="M50" i="9"/>
  <c r="K50" i="9"/>
  <c r="N49" i="9"/>
  <c r="M49" i="9"/>
  <c r="K49" i="9"/>
  <c r="N48" i="9"/>
  <c r="M48" i="9"/>
  <c r="K48" i="9"/>
  <c r="N47" i="9"/>
  <c r="M47" i="9"/>
  <c r="K47" i="9"/>
  <c r="N46" i="9"/>
  <c r="M46" i="9"/>
  <c r="K46" i="9"/>
  <c r="N45" i="9"/>
  <c r="M45" i="9"/>
  <c r="K45" i="9"/>
  <c r="N44" i="9"/>
  <c r="M44" i="9"/>
  <c r="K44" i="9"/>
  <c r="N43" i="9"/>
  <c r="M43" i="9"/>
  <c r="K43" i="9"/>
  <c r="N42" i="9"/>
  <c r="M42" i="9"/>
  <c r="K42" i="9"/>
  <c r="N41" i="9"/>
  <c r="M41" i="9"/>
  <c r="K41" i="9"/>
  <c r="N40" i="9"/>
  <c r="M40" i="9"/>
  <c r="K40" i="9"/>
  <c r="N39" i="9"/>
  <c r="M39" i="9"/>
  <c r="K39" i="9"/>
  <c r="N38" i="9"/>
  <c r="M38" i="9"/>
  <c r="K38" i="9"/>
  <c r="N37" i="9"/>
  <c r="M37" i="9"/>
  <c r="K37" i="9"/>
  <c r="N36" i="9"/>
  <c r="M36" i="9"/>
  <c r="K36" i="9"/>
  <c r="N35" i="9"/>
  <c r="M35" i="9"/>
  <c r="K35" i="9"/>
  <c r="N34" i="9"/>
  <c r="M34" i="9"/>
  <c r="K34" i="9"/>
  <c r="N33" i="9"/>
  <c r="M33" i="9"/>
  <c r="K33" i="9"/>
  <c r="N32" i="9"/>
  <c r="M32" i="9"/>
  <c r="K32" i="9"/>
  <c r="N31" i="9"/>
  <c r="M31" i="9"/>
  <c r="K31" i="9"/>
  <c r="N30" i="9"/>
  <c r="M30" i="9"/>
  <c r="K30" i="9"/>
  <c r="N29" i="9"/>
  <c r="M29" i="9"/>
  <c r="K29" i="9"/>
  <c r="N28" i="9"/>
  <c r="M28" i="9"/>
  <c r="K28" i="9"/>
  <c r="N27" i="9"/>
  <c r="M27" i="9"/>
  <c r="K27" i="9"/>
  <c r="N26" i="9"/>
  <c r="M26" i="9"/>
  <c r="K26" i="9"/>
  <c r="N25" i="9"/>
  <c r="M25" i="9"/>
  <c r="K25" i="9"/>
  <c r="N24" i="9"/>
  <c r="M24" i="9"/>
  <c r="K24" i="9"/>
  <c r="N23" i="9"/>
  <c r="M23" i="9"/>
  <c r="K23" i="9"/>
  <c r="N22" i="9"/>
  <c r="M22" i="9"/>
  <c r="K22" i="9"/>
  <c r="N21" i="9"/>
  <c r="M21" i="9"/>
  <c r="K21" i="9"/>
  <c r="N20" i="9"/>
  <c r="M20" i="9"/>
  <c r="K20" i="9"/>
  <c r="N19" i="9"/>
  <c r="M19" i="9"/>
  <c r="K19" i="9"/>
  <c r="N18" i="9"/>
  <c r="M18" i="9"/>
  <c r="K18" i="9"/>
  <c r="N17" i="9"/>
  <c r="M17" i="9"/>
  <c r="K17" i="9"/>
  <c r="M16" i="9"/>
  <c r="M14" i="9"/>
  <c r="K14" i="9"/>
  <c r="K15" i="9" s="1"/>
  <c r="K16" i="9" s="1"/>
  <c r="K13" i="9"/>
  <c r="G7" i="9"/>
  <c r="B8" i="9" s="1"/>
  <c r="D8" i="9" s="1"/>
  <c r="A13" i="9" s="1"/>
  <c r="Q4" i="9" s="1"/>
  <c r="N113" i="10"/>
  <c r="M113" i="10"/>
  <c r="K113" i="10"/>
  <c r="N112" i="10"/>
  <c r="M112" i="10"/>
  <c r="K112" i="10"/>
  <c r="N111" i="10"/>
  <c r="M111" i="10"/>
  <c r="K111" i="10"/>
  <c r="N110" i="10"/>
  <c r="M110" i="10"/>
  <c r="K110" i="10"/>
  <c r="N109" i="10"/>
  <c r="M109" i="10"/>
  <c r="K109" i="10"/>
  <c r="N108" i="10"/>
  <c r="M108" i="10"/>
  <c r="K108" i="10"/>
  <c r="N107" i="10"/>
  <c r="M107" i="10"/>
  <c r="K107" i="10"/>
  <c r="N106" i="10"/>
  <c r="M106" i="10"/>
  <c r="K106" i="10"/>
  <c r="N105" i="10"/>
  <c r="M105" i="10"/>
  <c r="K105" i="10"/>
  <c r="N104" i="10"/>
  <c r="M104" i="10"/>
  <c r="K104" i="10"/>
  <c r="N103" i="10"/>
  <c r="M103" i="10"/>
  <c r="K103" i="10"/>
  <c r="N102" i="10"/>
  <c r="M102" i="10"/>
  <c r="K102" i="10"/>
  <c r="N101" i="10"/>
  <c r="M101" i="10"/>
  <c r="K101" i="10"/>
  <c r="N100" i="10"/>
  <c r="M100" i="10"/>
  <c r="K100" i="10"/>
  <c r="N99" i="10"/>
  <c r="M99" i="10"/>
  <c r="K99" i="10"/>
  <c r="N98" i="10"/>
  <c r="M98" i="10"/>
  <c r="K98" i="10"/>
  <c r="N97" i="10"/>
  <c r="M97" i="10"/>
  <c r="K97" i="10"/>
  <c r="N96" i="10"/>
  <c r="M96" i="10"/>
  <c r="K96" i="10"/>
  <c r="N95" i="10"/>
  <c r="M95" i="10"/>
  <c r="K95" i="10"/>
  <c r="N94" i="10"/>
  <c r="M94" i="10"/>
  <c r="K94" i="10"/>
  <c r="N93" i="10"/>
  <c r="M93" i="10"/>
  <c r="K93" i="10"/>
  <c r="N92" i="10"/>
  <c r="M92" i="10"/>
  <c r="K92" i="10"/>
  <c r="N91" i="10"/>
  <c r="M91" i="10"/>
  <c r="K91" i="10"/>
  <c r="N90" i="10"/>
  <c r="M90" i="10"/>
  <c r="K90" i="10"/>
  <c r="N89" i="10"/>
  <c r="M89" i="10"/>
  <c r="K89" i="10"/>
  <c r="N88" i="10"/>
  <c r="M88" i="10"/>
  <c r="K88" i="10"/>
  <c r="N87" i="10"/>
  <c r="M87" i="10"/>
  <c r="K87" i="10"/>
  <c r="N86" i="10"/>
  <c r="M86" i="10"/>
  <c r="K86" i="10"/>
  <c r="N85" i="10"/>
  <c r="M85" i="10"/>
  <c r="K85" i="10"/>
  <c r="N84" i="10"/>
  <c r="M84" i="10"/>
  <c r="K84" i="10"/>
  <c r="N83" i="10"/>
  <c r="M83" i="10"/>
  <c r="K83" i="10"/>
  <c r="N82" i="10"/>
  <c r="M82" i="10"/>
  <c r="K82" i="10"/>
  <c r="N81" i="10"/>
  <c r="M81" i="10"/>
  <c r="K81" i="10"/>
  <c r="N80" i="10"/>
  <c r="M80" i="10"/>
  <c r="K80" i="10"/>
  <c r="N79" i="10"/>
  <c r="M79" i="10"/>
  <c r="K79" i="10"/>
  <c r="N78" i="10"/>
  <c r="M78" i="10"/>
  <c r="K78" i="10"/>
  <c r="N77" i="10"/>
  <c r="M77" i="10"/>
  <c r="K77" i="10"/>
  <c r="N76" i="10"/>
  <c r="M76" i="10"/>
  <c r="K76" i="10"/>
  <c r="N75" i="10"/>
  <c r="M75" i="10"/>
  <c r="K75" i="10"/>
  <c r="N74" i="10"/>
  <c r="M74" i="10"/>
  <c r="K74" i="10"/>
  <c r="N73" i="10"/>
  <c r="M73" i="10"/>
  <c r="K73" i="10"/>
  <c r="N72" i="10"/>
  <c r="M72" i="10"/>
  <c r="K72" i="10"/>
  <c r="N71" i="10"/>
  <c r="M71" i="10"/>
  <c r="K71" i="10"/>
  <c r="N70" i="10"/>
  <c r="M70" i="10"/>
  <c r="K70" i="10"/>
  <c r="N69" i="10"/>
  <c r="M69" i="10"/>
  <c r="K69" i="10"/>
  <c r="N68" i="10"/>
  <c r="M68" i="10"/>
  <c r="K68" i="10"/>
  <c r="N67" i="10"/>
  <c r="M67" i="10"/>
  <c r="K67" i="10"/>
  <c r="N66" i="10"/>
  <c r="M66" i="10"/>
  <c r="K66" i="10"/>
  <c r="N65" i="10"/>
  <c r="M65" i="10"/>
  <c r="K65" i="10"/>
  <c r="N64" i="10"/>
  <c r="M64" i="10"/>
  <c r="K64" i="10"/>
  <c r="N63" i="10"/>
  <c r="M63" i="10"/>
  <c r="K63" i="10"/>
  <c r="N62" i="10"/>
  <c r="M62" i="10"/>
  <c r="K62" i="10"/>
  <c r="N61" i="10"/>
  <c r="M61" i="10"/>
  <c r="K61" i="10"/>
  <c r="N60" i="10"/>
  <c r="M60" i="10"/>
  <c r="K60" i="10"/>
  <c r="N59" i="10"/>
  <c r="M59" i="10"/>
  <c r="K59" i="10"/>
  <c r="N58" i="10"/>
  <c r="M58" i="10"/>
  <c r="K58" i="10"/>
  <c r="N57" i="10"/>
  <c r="M57" i="10"/>
  <c r="K57" i="10"/>
  <c r="N56" i="10"/>
  <c r="M56" i="10"/>
  <c r="K56" i="10"/>
  <c r="N55" i="10"/>
  <c r="M55" i="10"/>
  <c r="K55" i="10"/>
  <c r="N54" i="10"/>
  <c r="M54" i="10"/>
  <c r="K54" i="10"/>
  <c r="N53" i="10"/>
  <c r="M53" i="10"/>
  <c r="K53" i="10"/>
  <c r="N52" i="10"/>
  <c r="M52" i="10"/>
  <c r="K52" i="10"/>
  <c r="N51" i="10"/>
  <c r="M51" i="10"/>
  <c r="K51" i="10"/>
  <c r="N50" i="10"/>
  <c r="M50" i="10"/>
  <c r="K50" i="10"/>
  <c r="N49" i="10"/>
  <c r="M49" i="10"/>
  <c r="K49" i="10"/>
  <c r="N48" i="10"/>
  <c r="M48" i="10"/>
  <c r="K48" i="10"/>
  <c r="N47" i="10"/>
  <c r="M47" i="10"/>
  <c r="K47" i="10"/>
  <c r="N46" i="10"/>
  <c r="M46" i="10"/>
  <c r="K46" i="10"/>
  <c r="N45" i="10"/>
  <c r="M45" i="10"/>
  <c r="K45" i="10"/>
  <c r="N44" i="10"/>
  <c r="M44" i="10"/>
  <c r="K44" i="10"/>
  <c r="N43" i="10"/>
  <c r="M43" i="10"/>
  <c r="K43" i="10"/>
  <c r="N42" i="10"/>
  <c r="M42" i="10"/>
  <c r="K42" i="10"/>
  <c r="N41" i="10"/>
  <c r="M41" i="10"/>
  <c r="K41" i="10"/>
  <c r="N40" i="10"/>
  <c r="M40" i="10"/>
  <c r="K40" i="10"/>
  <c r="N39" i="10"/>
  <c r="M39" i="10"/>
  <c r="K39" i="10"/>
  <c r="N38" i="10"/>
  <c r="M38" i="10"/>
  <c r="K38" i="10"/>
  <c r="N37" i="10"/>
  <c r="M37" i="10"/>
  <c r="K37" i="10"/>
  <c r="N36" i="10"/>
  <c r="M36" i="10"/>
  <c r="K36" i="10"/>
  <c r="N35" i="10"/>
  <c r="M35" i="10"/>
  <c r="K35" i="10"/>
  <c r="N34" i="10"/>
  <c r="M34" i="10"/>
  <c r="K34" i="10"/>
  <c r="N33" i="10"/>
  <c r="M33" i="10"/>
  <c r="K33" i="10"/>
  <c r="N32" i="10"/>
  <c r="M32" i="10"/>
  <c r="K32" i="10"/>
  <c r="N31" i="10"/>
  <c r="M31" i="10"/>
  <c r="K31" i="10"/>
  <c r="N30" i="10"/>
  <c r="M30" i="10"/>
  <c r="K30" i="10"/>
  <c r="N29" i="10"/>
  <c r="M29" i="10"/>
  <c r="K29" i="10"/>
  <c r="N28" i="10"/>
  <c r="M28" i="10"/>
  <c r="K28" i="10"/>
  <c r="N27" i="10"/>
  <c r="M27" i="10"/>
  <c r="K27" i="10"/>
  <c r="N26" i="10"/>
  <c r="M26" i="10"/>
  <c r="K26" i="10"/>
  <c r="N25" i="10"/>
  <c r="M25" i="10"/>
  <c r="K25" i="10"/>
  <c r="N24" i="10"/>
  <c r="M24" i="10"/>
  <c r="K24" i="10"/>
  <c r="N23" i="10"/>
  <c r="M23" i="10"/>
  <c r="K23" i="10"/>
  <c r="N22" i="10"/>
  <c r="M22" i="10"/>
  <c r="K22" i="10"/>
  <c r="N21" i="10"/>
  <c r="M21" i="10"/>
  <c r="K21" i="10"/>
  <c r="N20" i="10"/>
  <c r="M20" i="10"/>
  <c r="K20" i="10"/>
  <c r="N19" i="10"/>
  <c r="M19" i="10"/>
  <c r="K19" i="10"/>
  <c r="N18" i="10"/>
  <c r="M18" i="10"/>
  <c r="K18" i="10"/>
  <c r="N17" i="10"/>
  <c r="M17" i="10"/>
  <c r="K17" i="10"/>
  <c r="N16" i="10"/>
  <c r="M16" i="10"/>
  <c r="K16" i="10"/>
  <c r="N15" i="10"/>
  <c r="K15" i="10"/>
  <c r="N14" i="10"/>
  <c r="M14" i="10"/>
  <c r="K14" i="10"/>
  <c r="K13" i="10"/>
  <c r="B8" i="10"/>
  <c r="D8" i="10" s="1"/>
  <c r="A13" i="10" s="1"/>
  <c r="Q4" i="10" s="1"/>
  <c r="K7" i="10"/>
  <c r="G7" i="10"/>
  <c r="N5" i="10"/>
  <c r="N113" i="11"/>
  <c r="M113" i="11"/>
  <c r="K113" i="11"/>
  <c r="N112" i="11"/>
  <c r="M112" i="11"/>
  <c r="K112" i="11"/>
  <c r="N111" i="11"/>
  <c r="M111" i="11"/>
  <c r="K111" i="11"/>
  <c r="N110" i="11"/>
  <c r="M110" i="11"/>
  <c r="K110" i="11"/>
  <c r="N109" i="11"/>
  <c r="M109" i="11"/>
  <c r="K109" i="11"/>
  <c r="N108" i="11"/>
  <c r="M108" i="11"/>
  <c r="K108" i="11"/>
  <c r="N107" i="11"/>
  <c r="M107" i="11"/>
  <c r="K107" i="11"/>
  <c r="N106" i="11"/>
  <c r="M106" i="11"/>
  <c r="K106" i="11"/>
  <c r="N105" i="11"/>
  <c r="M105" i="11"/>
  <c r="K105" i="11"/>
  <c r="N104" i="11"/>
  <c r="M104" i="11"/>
  <c r="K104" i="11"/>
  <c r="N103" i="11"/>
  <c r="M103" i="11"/>
  <c r="K103" i="11"/>
  <c r="N102" i="11"/>
  <c r="M102" i="11"/>
  <c r="K102" i="11"/>
  <c r="N101" i="11"/>
  <c r="M101" i="11"/>
  <c r="K101" i="11"/>
  <c r="N100" i="11"/>
  <c r="M100" i="11"/>
  <c r="K100" i="11"/>
  <c r="N99" i="11"/>
  <c r="M99" i="11"/>
  <c r="K99" i="11"/>
  <c r="N98" i="11"/>
  <c r="M98" i="11"/>
  <c r="K98" i="11"/>
  <c r="N97" i="11"/>
  <c r="M97" i="11"/>
  <c r="K97" i="11"/>
  <c r="N96" i="11"/>
  <c r="M96" i="11"/>
  <c r="K96" i="11"/>
  <c r="N95" i="11"/>
  <c r="M95" i="11"/>
  <c r="K95" i="11"/>
  <c r="N94" i="11"/>
  <c r="M94" i="11"/>
  <c r="K94" i="11"/>
  <c r="N93" i="11"/>
  <c r="M93" i="11"/>
  <c r="K93" i="11"/>
  <c r="N92" i="11"/>
  <c r="M92" i="11"/>
  <c r="K92" i="11"/>
  <c r="N91" i="11"/>
  <c r="M91" i="11"/>
  <c r="K91" i="11"/>
  <c r="N90" i="11"/>
  <c r="M90" i="11"/>
  <c r="K90" i="11"/>
  <c r="N89" i="11"/>
  <c r="M89" i="11"/>
  <c r="K89" i="11"/>
  <c r="N88" i="11"/>
  <c r="M88" i="11"/>
  <c r="K88" i="11"/>
  <c r="N87" i="11"/>
  <c r="M87" i="11"/>
  <c r="K87" i="11"/>
  <c r="N86" i="11"/>
  <c r="M86" i="11"/>
  <c r="K86" i="11"/>
  <c r="N85" i="11"/>
  <c r="M85" i="11"/>
  <c r="K85" i="11"/>
  <c r="N84" i="11"/>
  <c r="M84" i="11"/>
  <c r="K84" i="11"/>
  <c r="N83" i="11"/>
  <c r="M83" i="11"/>
  <c r="K83" i="11"/>
  <c r="N82" i="11"/>
  <c r="M82" i="11"/>
  <c r="K82" i="11"/>
  <c r="N81" i="11"/>
  <c r="M81" i="11"/>
  <c r="K81" i="11"/>
  <c r="N80" i="11"/>
  <c r="M80" i="11"/>
  <c r="K80" i="11"/>
  <c r="N79" i="11"/>
  <c r="M79" i="11"/>
  <c r="K79" i="11"/>
  <c r="N78" i="11"/>
  <c r="M78" i="11"/>
  <c r="K78" i="11"/>
  <c r="N77" i="11"/>
  <c r="M77" i="11"/>
  <c r="K77" i="11"/>
  <c r="N76" i="11"/>
  <c r="M76" i="11"/>
  <c r="K76" i="11"/>
  <c r="N75" i="11"/>
  <c r="M75" i="11"/>
  <c r="K75" i="11"/>
  <c r="N74" i="11"/>
  <c r="M74" i="11"/>
  <c r="K74" i="11"/>
  <c r="N73" i="11"/>
  <c r="M73" i="11"/>
  <c r="K73" i="11"/>
  <c r="N72" i="11"/>
  <c r="M72" i="11"/>
  <c r="K72" i="11"/>
  <c r="N71" i="11"/>
  <c r="M71" i="11"/>
  <c r="K71" i="11"/>
  <c r="N70" i="11"/>
  <c r="M70" i="11"/>
  <c r="K70" i="11"/>
  <c r="N69" i="11"/>
  <c r="M69" i="11"/>
  <c r="K69" i="11"/>
  <c r="N68" i="11"/>
  <c r="M68" i="11"/>
  <c r="K68" i="11"/>
  <c r="N67" i="11"/>
  <c r="M67" i="11"/>
  <c r="K67" i="11"/>
  <c r="N66" i="11"/>
  <c r="M66" i="11"/>
  <c r="K66" i="11"/>
  <c r="N65" i="11"/>
  <c r="M65" i="11"/>
  <c r="K65" i="11"/>
  <c r="N64" i="11"/>
  <c r="M64" i="11"/>
  <c r="K64" i="11"/>
  <c r="N63" i="11"/>
  <c r="M63" i="11"/>
  <c r="K63" i="11"/>
  <c r="N62" i="11"/>
  <c r="M62" i="11"/>
  <c r="K62" i="11"/>
  <c r="N61" i="11"/>
  <c r="M61" i="11"/>
  <c r="K61" i="11"/>
  <c r="N60" i="11"/>
  <c r="M60" i="11"/>
  <c r="K60" i="11"/>
  <c r="N59" i="11"/>
  <c r="M59" i="11"/>
  <c r="K59" i="11"/>
  <c r="N58" i="11"/>
  <c r="M58" i="11"/>
  <c r="K58" i="11"/>
  <c r="N57" i="11"/>
  <c r="M57" i="11"/>
  <c r="K57" i="11"/>
  <c r="N56" i="11"/>
  <c r="M56" i="11"/>
  <c r="K56" i="11"/>
  <c r="N55" i="11"/>
  <c r="M55" i="11"/>
  <c r="K55" i="11"/>
  <c r="N54" i="11"/>
  <c r="M54" i="11"/>
  <c r="K54" i="11"/>
  <c r="N53" i="11"/>
  <c r="M53" i="11"/>
  <c r="K53" i="11"/>
  <c r="N52" i="11"/>
  <c r="M52" i="11"/>
  <c r="K52" i="11"/>
  <c r="N51" i="11"/>
  <c r="M51" i="11"/>
  <c r="K51" i="11"/>
  <c r="N50" i="11"/>
  <c r="M50" i="11"/>
  <c r="K50" i="11"/>
  <c r="N49" i="11"/>
  <c r="M49" i="11"/>
  <c r="K49" i="11"/>
  <c r="N48" i="11"/>
  <c r="M48" i="11"/>
  <c r="K48" i="11"/>
  <c r="N47" i="11"/>
  <c r="M47" i="11"/>
  <c r="K47" i="11"/>
  <c r="N46" i="11"/>
  <c r="M46" i="11"/>
  <c r="K46" i="11"/>
  <c r="N45" i="11"/>
  <c r="M45" i="11"/>
  <c r="K45" i="11"/>
  <c r="N44" i="11"/>
  <c r="M44" i="11"/>
  <c r="K44" i="11"/>
  <c r="N43" i="11"/>
  <c r="M43" i="11"/>
  <c r="K43" i="11"/>
  <c r="N42" i="11"/>
  <c r="M42" i="11"/>
  <c r="K42" i="11"/>
  <c r="N41" i="11"/>
  <c r="M41" i="11"/>
  <c r="K41" i="11"/>
  <c r="N40" i="11"/>
  <c r="M40" i="11"/>
  <c r="K40" i="11"/>
  <c r="N39" i="11"/>
  <c r="M39" i="11"/>
  <c r="K39" i="11"/>
  <c r="N38" i="11"/>
  <c r="M38" i="11"/>
  <c r="K38" i="11"/>
  <c r="N37" i="11"/>
  <c r="M37" i="11"/>
  <c r="K37" i="11"/>
  <c r="N36" i="11"/>
  <c r="M36" i="11"/>
  <c r="K36" i="11"/>
  <c r="N35" i="11"/>
  <c r="M35" i="11"/>
  <c r="K35" i="11"/>
  <c r="N34" i="11"/>
  <c r="M34" i="11"/>
  <c r="K34" i="11"/>
  <c r="N33" i="11"/>
  <c r="M33" i="11"/>
  <c r="K33" i="11"/>
  <c r="N32" i="11"/>
  <c r="M32" i="11"/>
  <c r="K32" i="11"/>
  <c r="N31" i="11"/>
  <c r="M31" i="11"/>
  <c r="K31" i="11"/>
  <c r="N30" i="11"/>
  <c r="M30" i="11"/>
  <c r="K30" i="11"/>
  <c r="N29" i="11"/>
  <c r="M29" i="11"/>
  <c r="K29" i="11"/>
  <c r="N28" i="11"/>
  <c r="M28" i="11"/>
  <c r="K28" i="11"/>
  <c r="N27" i="11"/>
  <c r="M27" i="11"/>
  <c r="K27" i="11"/>
  <c r="N26" i="11"/>
  <c r="M26" i="11"/>
  <c r="K26" i="11"/>
  <c r="N25" i="11"/>
  <c r="M25" i="11"/>
  <c r="K25" i="11"/>
  <c r="N24" i="11"/>
  <c r="M24" i="11"/>
  <c r="K24" i="11"/>
  <c r="N23" i="11"/>
  <c r="M23" i="11"/>
  <c r="K23" i="11"/>
  <c r="N22" i="11"/>
  <c r="M22" i="11"/>
  <c r="K22" i="11"/>
  <c r="N21" i="11"/>
  <c r="M21" i="11"/>
  <c r="K21" i="11"/>
  <c r="N20" i="11"/>
  <c r="M20" i="11"/>
  <c r="K20" i="11"/>
  <c r="N19" i="11"/>
  <c r="M19" i="11"/>
  <c r="K19" i="11"/>
  <c r="N18" i="11"/>
  <c r="M18" i="11"/>
  <c r="K18" i="11"/>
  <c r="N17" i="11"/>
  <c r="M17" i="11"/>
  <c r="K17" i="11"/>
  <c r="N16" i="11"/>
  <c r="M16" i="11"/>
  <c r="K16" i="11"/>
  <c r="N15" i="11"/>
  <c r="K15" i="11"/>
  <c r="N14" i="11"/>
  <c r="M14" i="11"/>
  <c r="K14" i="11"/>
  <c r="K13" i="11"/>
  <c r="B8" i="11"/>
  <c r="K7" i="11"/>
  <c r="G7" i="11"/>
  <c r="N113" i="12"/>
  <c r="M113" i="12"/>
  <c r="K113" i="12"/>
  <c r="N112" i="12"/>
  <c r="M112" i="12"/>
  <c r="K112" i="12"/>
  <c r="N111" i="12"/>
  <c r="M111" i="12"/>
  <c r="K111" i="12"/>
  <c r="N110" i="12"/>
  <c r="M110" i="12"/>
  <c r="K110" i="12"/>
  <c r="N109" i="12"/>
  <c r="M109" i="12"/>
  <c r="K109" i="12"/>
  <c r="N108" i="12"/>
  <c r="M108" i="12"/>
  <c r="K108" i="12"/>
  <c r="N107" i="12"/>
  <c r="M107" i="12"/>
  <c r="K107" i="12"/>
  <c r="N106" i="12"/>
  <c r="M106" i="12"/>
  <c r="K106" i="12"/>
  <c r="N105" i="12"/>
  <c r="M105" i="12"/>
  <c r="K105" i="12"/>
  <c r="N104" i="12"/>
  <c r="M104" i="12"/>
  <c r="K104" i="12"/>
  <c r="N103" i="12"/>
  <c r="M103" i="12"/>
  <c r="K103" i="12"/>
  <c r="N102" i="12"/>
  <c r="M102" i="12"/>
  <c r="K102" i="12"/>
  <c r="N101" i="12"/>
  <c r="M101" i="12"/>
  <c r="K101" i="12"/>
  <c r="N100" i="12"/>
  <c r="M100" i="12"/>
  <c r="K100" i="12"/>
  <c r="N99" i="12"/>
  <c r="M99" i="12"/>
  <c r="K99" i="12"/>
  <c r="N98" i="12"/>
  <c r="M98" i="12"/>
  <c r="K98" i="12"/>
  <c r="N97" i="12"/>
  <c r="M97" i="12"/>
  <c r="K97" i="12"/>
  <c r="N96" i="12"/>
  <c r="M96" i="12"/>
  <c r="K96" i="12"/>
  <c r="N95" i="12"/>
  <c r="M95" i="12"/>
  <c r="K95" i="12"/>
  <c r="N94" i="12"/>
  <c r="M94" i="12"/>
  <c r="K94" i="12"/>
  <c r="N93" i="12"/>
  <c r="M93" i="12"/>
  <c r="K93" i="12"/>
  <c r="N92" i="12"/>
  <c r="M92" i="12"/>
  <c r="K92" i="12"/>
  <c r="N91" i="12"/>
  <c r="M91" i="12"/>
  <c r="K91" i="12"/>
  <c r="N90" i="12"/>
  <c r="M90" i="12"/>
  <c r="K90" i="12"/>
  <c r="N89" i="12"/>
  <c r="M89" i="12"/>
  <c r="K89" i="12"/>
  <c r="N88" i="12"/>
  <c r="M88" i="12"/>
  <c r="K88" i="12"/>
  <c r="N87" i="12"/>
  <c r="M87" i="12"/>
  <c r="K87" i="12"/>
  <c r="N86" i="12"/>
  <c r="M86" i="12"/>
  <c r="K86" i="12"/>
  <c r="N85" i="12"/>
  <c r="M85" i="12"/>
  <c r="K85" i="12"/>
  <c r="N84" i="12"/>
  <c r="M84" i="12"/>
  <c r="K84" i="12"/>
  <c r="N83" i="12"/>
  <c r="M83" i="12"/>
  <c r="K83" i="12"/>
  <c r="N82" i="12"/>
  <c r="M82" i="12"/>
  <c r="K82" i="12"/>
  <c r="N81" i="12"/>
  <c r="M81" i="12"/>
  <c r="K81" i="12"/>
  <c r="N80" i="12"/>
  <c r="M80" i="12"/>
  <c r="K80" i="12"/>
  <c r="N79" i="12"/>
  <c r="M79" i="12"/>
  <c r="K79" i="12"/>
  <c r="N78" i="12"/>
  <c r="M78" i="12"/>
  <c r="K78" i="12"/>
  <c r="N77" i="12"/>
  <c r="M77" i="12"/>
  <c r="K77" i="12"/>
  <c r="N76" i="12"/>
  <c r="M76" i="12"/>
  <c r="K76" i="12"/>
  <c r="N75" i="12"/>
  <c r="M75" i="12"/>
  <c r="K75" i="12"/>
  <c r="N74" i="12"/>
  <c r="M74" i="12"/>
  <c r="K74" i="12"/>
  <c r="N73" i="12"/>
  <c r="M73" i="12"/>
  <c r="K73" i="12"/>
  <c r="N72" i="12"/>
  <c r="M72" i="12"/>
  <c r="K72" i="12"/>
  <c r="N71" i="12"/>
  <c r="M71" i="12"/>
  <c r="K71" i="12"/>
  <c r="N70" i="12"/>
  <c r="M70" i="12"/>
  <c r="K70" i="12"/>
  <c r="N69" i="12"/>
  <c r="M69" i="12"/>
  <c r="K69" i="12"/>
  <c r="N68" i="12"/>
  <c r="M68" i="12"/>
  <c r="K68" i="12"/>
  <c r="N67" i="12"/>
  <c r="M67" i="12"/>
  <c r="K67" i="12"/>
  <c r="N66" i="12"/>
  <c r="M66" i="12"/>
  <c r="K66" i="12"/>
  <c r="N65" i="12"/>
  <c r="M65" i="12"/>
  <c r="K65" i="12"/>
  <c r="N64" i="12"/>
  <c r="M64" i="12"/>
  <c r="K64" i="12"/>
  <c r="N63" i="12"/>
  <c r="M63" i="12"/>
  <c r="K63" i="12"/>
  <c r="N62" i="12"/>
  <c r="M62" i="12"/>
  <c r="K62" i="12"/>
  <c r="N61" i="12"/>
  <c r="M61" i="12"/>
  <c r="K61" i="12"/>
  <c r="N60" i="12"/>
  <c r="M60" i="12"/>
  <c r="K60" i="12"/>
  <c r="N59" i="12"/>
  <c r="M59" i="12"/>
  <c r="K59" i="12"/>
  <c r="N58" i="12"/>
  <c r="M58" i="12"/>
  <c r="K58" i="12"/>
  <c r="N57" i="12"/>
  <c r="M57" i="12"/>
  <c r="K57" i="12"/>
  <c r="N56" i="12"/>
  <c r="M56" i="12"/>
  <c r="K56" i="12"/>
  <c r="N55" i="12"/>
  <c r="M55" i="12"/>
  <c r="K55" i="12"/>
  <c r="N54" i="12"/>
  <c r="M54" i="12"/>
  <c r="K54" i="12"/>
  <c r="N53" i="12"/>
  <c r="M53" i="12"/>
  <c r="K53" i="12"/>
  <c r="N52" i="12"/>
  <c r="M52" i="12"/>
  <c r="K52" i="12"/>
  <c r="N51" i="12"/>
  <c r="M51" i="12"/>
  <c r="K51" i="12"/>
  <c r="N50" i="12"/>
  <c r="M50" i="12"/>
  <c r="K50" i="12"/>
  <c r="N49" i="12"/>
  <c r="M49" i="12"/>
  <c r="K49" i="12"/>
  <c r="N48" i="12"/>
  <c r="M48" i="12"/>
  <c r="K48" i="12"/>
  <c r="N47" i="12"/>
  <c r="M47" i="12"/>
  <c r="K47" i="12"/>
  <c r="N46" i="12"/>
  <c r="M46" i="12"/>
  <c r="K46" i="12"/>
  <c r="N45" i="12"/>
  <c r="M45" i="12"/>
  <c r="K45" i="12"/>
  <c r="N44" i="12"/>
  <c r="M44" i="12"/>
  <c r="K44" i="12"/>
  <c r="N43" i="12"/>
  <c r="M43" i="12"/>
  <c r="K43" i="12"/>
  <c r="N42" i="12"/>
  <c r="M42" i="12"/>
  <c r="K42" i="12"/>
  <c r="N41" i="12"/>
  <c r="M41" i="12"/>
  <c r="K41" i="12"/>
  <c r="N40" i="12"/>
  <c r="M40" i="12"/>
  <c r="K40" i="12"/>
  <c r="N39" i="12"/>
  <c r="M39" i="12"/>
  <c r="K39" i="12"/>
  <c r="N38" i="12"/>
  <c r="M38" i="12"/>
  <c r="K38" i="12"/>
  <c r="N37" i="12"/>
  <c r="M37" i="12"/>
  <c r="K37" i="12"/>
  <c r="N36" i="12"/>
  <c r="M36" i="12"/>
  <c r="K36" i="12"/>
  <c r="N35" i="12"/>
  <c r="M35" i="12"/>
  <c r="K35" i="12"/>
  <c r="N34" i="12"/>
  <c r="M34" i="12"/>
  <c r="K34" i="12"/>
  <c r="N33" i="12"/>
  <c r="M33" i="12"/>
  <c r="K33" i="12"/>
  <c r="N32" i="12"/>
  <c r="M32" i="12"/>
  <c r="K32" i="12"/>
  <c r="N31" i="12"/>
  <c r="M31" i="12"/>
  <c r="K31" i="12"/>
  <c r="N30" i="12"/>
  <c r="M30" i="12"/>
  <c r="K30" i="12"/>
  <c r="N29" i="12"/>
  <c r="M29" i="12"/>
  <c r="K29" i="12"/>
  <c r="N28" i="12"/>
  <c r="M28" i="12"/>
  <c r="K28" i="12"/>
  <c r="N27" i="12"/>
  <c r="M27" i="12"/>
  <c r="K27" i="12"/>
  <c r="N26" i="12"/>
  <c r="M26" i="12"/>
  <c r="K26" i="12"/>
  <c r="N25" i="12"/>
  <c r="M25" i="12"/>
  <c r="K25" i="12"/>
  <c r="N24" i="12"/>
  <c r="M24" i="12"/>
  <c r="K24" i="12"/>
  <c r="N23" i="12"/>
  <c r="M23" i="12"/>
  <c r="K23" i="12"/>
  <c r="N22" i="12"/>
  <c r="M22" i="12"/>
  <c r="K22" i="12"/>
  <c r="N21" i="12"/>
  <c r="M21" i="12"/>
  <c r="K21" i="12"/>
  <c r="N20" i="12"/>
  <c r="M20" i="12"/>
  <c r="K20" i="12"/>
  <c r="N19" i="12"/>
  <c r="M19" i="12"/>
  <c r="K19" i="12"/>
  <c r="N18" i="12"/>
  <c r="M18" i="12"/>
  <c r="K18" i="12"/>
  <c r="N17" i="12"/>
  <c r="M17" i="12"/>
  <c r="K17" i="12"/>
  <c r="N16" i="12"/>
  <c r="M16" i="12"/>
  <c r="K16" i="12"/>
  <c r="N15" i="12"/>
  <c r="K15" i="12"/>
  <c r="N14" i="12"/>
  <c r="M14" i="12"/>
  <c r="K14" i="12"/>
  <c r="K13" i="12"/>
  <c r="B8" i="12"/>
  <c r="D8" i="12" s="1"/>
  <c r="A13" i="12" s="1"/>
  <c r="Q4" i="12" s="1"/>
  <c r="K7" i="12"/>
  <c r="G7" i="12"/>
  <c r="N17" i="13"/>
  <c r="N18" i="13"/>
  <c r="N19" i="13"/>
  <c r="N20" i="13"/>
  <c r="N21" i="13"/>
  <c r="N22" i="13"/>
  <c r="N23" i="13"/>
  <c r="N24" i="13"/>
  <c r="N25" i="13"/>
  <c r="N26" i="13"/>
  <c r="N27" i="13"/>
  <c r="N28" i="13"/>
  <c r="N29" i="13"/>
  <c r="N30" i="13"/>
  <c r="N31" i="13"/>
  <c r="N32" i="13"/>
  <c r="N33" i="13"/>
  <c r="N34" i="13"/>
  <c r="N35" i="13"/>
  <c r="N36" i="13"/>
  <c r="N37" i="13"/>
  <c r="N38" i="13"/>
  <c r="N39" i="13"/>
  <c r="N40" i="13"/>
  <c r="N41" i="13"/>
  <c r="N42" i="13"/>
  <c r="N43" i="13"/>
  <c r="N44" i="13"/>
  <c r="N45" i="13"/>
  <c r="N46" i="13"/>
  <c r="N47" i="13"/>
  <c r="N48" i="13"/>
  <c r="N49" i="13"/>
  <c r="N50" i="13"/>
  <c r="N51" i="13"/>
  <c r="N52" i="13"/>
  <c r="N53" i="13"/>
  <c r="N54" i="13"/>
  <c r="N55" i="13"/>
  <c r="N56" i="13"/>
  <c r="N57" i="13"/>
  <c r="N58" i="13"/>
  <c r="N59" i="13"/>
  <c r="N60" i="13"/>
  <c r="N61" i="13"/>
  <c r="N62" i="13"/>
  <c r="N63" i="13"/>
  <c r="N64" i="13"/>
  <c r="N65" i="13"/>
  <c r="N66" i="13"/>
  <c r="N67" i="13"/>
  <c r="N68" i="13"/>
  <c r="N69" i="13"/>
  <c r="N70" i="13"/>
  <c r="N71" i="13"/>
  <c r="N72" i="13"/>
  <c r="N73" i="13"/>
  <c r="N74" i="13"/>
  <c r="N75" i="13"/>
  <c r="N76" i="13"/>
  <c r="N77" i="13"/>
  <c r="N78" i="13"/>
  <c r="N79" i="13"/>
  <c r="N80" i="13"/>
  <c r="N81" i="13"/>
  <c r="N82" i="13"/>
  <c r="N83" i="13"/>
  <c r="N84" i="13"/>
  <c r="N85" i="13"/>
  <c r="N86" i="13"/>
  <c r="N87" i="13"/>
  <c r="N88" i="13"/>
  <c r="N89" i="13"/>
  <c r="N90" i="13"/>
  <c r="N91" i="13"/>
  <c r="N92" i="13"/>
  <c r="N93" i="13"/>
  <c r="N94" i="13"/>
  <c r="N95" i="13"/>
  <c r="N96" i="13"/>
  <c r="N97" i="13"/>
  <c r="N98" i="13"/>
  <c r="N99" i="13"/>
  <c r="N100" i="13"/>
  <c r="N101" i="13"/>
  <c r="N102" i="13"/>
  <c r="N103" i="13"/>
  <c r="N104" i="13"/>
  <c r="N105" i="13"/>
  <c r="N106" i="13"/>
  <c r="N107" i="13"/>
  <c r="N108" i="13"/>
  <c r="N109" i="13"/>
  <c r="N110" i="13"/>
  <c r="N111" i="13"/>
  <c r="N112" i="13"/>
  <c r="N113" i="13"/>
  <c r="G7" i="13"/>
  <c r="K7" i="13" s="1"/>
  <c r="G7" i="1"/>
  <c r="P3" i="12" l="1"/>
  <c r="Q3" i="12" s="1"/>
  <c r="N10" i="12" s="1"/>
  <c r="D8" i="5" s="1"/>
  <c r="N5" i="12"/>
  <c r="P3" i="10"/>
  <c r="P22" i="12"/>
  <c r="P103" i="12"/>
  <c r="P55" i="12"/>
  <c r="P14" i="12"/>
  <c r="P66" i="12"/>
  <c r="P18" i="12"/>
  <c r="P89" i="12"/>
  <c r="P41" i="12"/>
  <c r="P56" i="12"/>
  <c r="P76" i="12"/>
  <c r="P28" i="12"/>
  <c r="P111" i="12"/>
  <c r="P63" i="12"/>
  <c r="P15" i="12"/>
  <c r="P98" i="12"/>
  <c r="P50" i="12"/>
  <c r="P104" i="12"/>
  <c r="P85" i="12"/>
  <c r="P37" i="12"/>
  <c r="P108" i="12"/>
  <c r="P60" i="12"/>
  <c r="P81" i="12"/>
  <c r="P71" i="12"/>
  <c r="P23" i="12"/>
  <c r="P94" i="12"/>
  <c r="P46" i="12"/>
  <c r="P92" i="12"/>
  <c r="P78" i="12"/>
  <c r="P33" i="12"/>
  <c r="P20" i="12"/>
  <c r="P91" i="12"/>
  <c r="P43" i="12"/>
  <c r="P102" i="12"/>
  <c r="P54" i="12"/>
  <c r="P57" i="12"/>
  <c r="P77" i="12"/>
  <c r="P29" i="12"/>
  <c r="P112" i="12"/>
  <c r="P64" i="12"/>
  <c r="P16" i="12"/>
  <c r="P99" i="12"/>
  <c r="P51" i="12"/>
  <c r="P105" i="12"/>
  <c r="P86" i="12"/>
  <c r="P38" i="12"/>
  <c r="P68" i="12"/>
  <c r="P73" i="12"/>
  <c r="P25" i="12"/>
  <c r="P96" i="12"/>
  <c r="P48" i="12"/>
  <c r="P107" i="12"/>
  <c r="P59" i="12"/>
  <c r="P93" i="12"/>
  <c r="P82" i="12"/>
  <c r="P34" i="12"/>
  <c r="P19" i="12"/>
  <c r="P101" i="12"/>
  <c r="P88" i="12"/>
  <c r="P27" i="12"/>
  <c r="P79" i="12"/>
  <c r="P31" i="12"/>
  <c r="P90" i="12"/>
  <c r="P42" i="12"/>
  <c r="P113" i="12"/>
  <c r="P65" i="12"/>
  <c r="P17" i="12"/>
  <c r="P100" i="12"/>
  <c r="P52" i="12"/>
  <c r="P45" i="12"/>
  <c r="P87" i="12"/>
  <c r="P39" i="12"/>
  <c r="P32" i="12"/>
  <c r="P74" i="12"/>
  <c r="P26" i="12"/>
  <c r="P109" i="12"/>
  <c r="P61" i="12"/>
  <c r="P69" i="12"/>
  <c r="P84" i="12"/>
  <c r="P36" i="12"/>
  <c r="P95" i="12"/>
  <c r="P47" i="12"/>
  <c r="P80" i="12"/>
  <c r="P70" i="12"/>
  <c r="P67" i="12"/>
  <c r="P30" i="12"/>
  <c r="P53" i="12"/>
  <c r="P40" i="12"/>
  <c r="P75" i="12"/>
  <c r="P110" i="12"/>
  <c r="P49" i="12"/>
  <c r="P83" i="12"/>
  <c r="P44" i="12"/>
  <c r="P72" i="12"/>
  <c r="P24" i="12"/>
  <c r="P58" i="12"/>
  <c r="P62" i="12"/>
  <c r="P35" i="12"/>
  <c r="P97" i="12"/>
  <c r="P21" i="12"/>
  <c r="P106" i="12"/>
  <c r="N5" i="11"/>
  <c r="D8" i="11"/>
  <c r="A13" i="11" s="1"/>
  <c r="Q4" i="11" s="1"/>
  <c r="B8" i="1"/>
  <c r="D8" i="1" s="1"/>
  <c r="A13" i="1" s="1"/>
  <c r="P3" i="9"/>
  <c r="Q3" i="9" s="1"/>
  <c r="N10" i="9" s="1"/>
  <c r="K15" i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7" i="9"/>
  <c r="N5" i="9"/>
  <c r="P15" i="9"/>
  <c r="P97" i="9"/>
  <c r="P71" i="9"/>
  <c r="P46" i="9"/>
  <c r="P24" i="9"/>
  <c r="P67" i="9"/>
  <c r="P66" i="9"/>
  <c r="P65" i="9"/>
  <c r="P28" i="9"/>
  <c r="P57" i="9"/>
  <c r="P85" i="9"/>
  <c r="P59" i="9"/>
  <c r="P34" i="9"/>
  <c r="P104" i="9"/>
  <c r="P55" i="9"/>
  <c r="P54" i="9"/>
  <c r="P53" i="9"/>
  <c r="P16" i="9"/>
  <c r="P48" i="9"/>
  <c r="P77" i="9"/>
  <c r="P73" i="9"/>
  <c r="P47" i="9"/>
  <c r="P22" i="9"/>
  <c r="P92" i="9"/>
  <c r="P43" i="9"/>
  <c r="P42" i="9"/>
  <c r="P41" i="9"/>
  <c r="P100" i="9"/>
  <c r="P86" i="9"/>
  <c r="P20" i="9"/>
  <c r="P58" i="9"/>
  <c r="P61" i="9"/>
  <c r="P35" i="9"/>
  <c r="P60" i="9"/>
  <c r="P80" i="9"/>
  <c r="P31" i="9"/>
  <c r="P30" i="9"/>
  <c r="P29" i="9"/>
  <c r="P111" i="9"/>
  <c r="P113" i="9"/>
  <c r="P49" i="9"/>
  <c r="P23" i="9"/>
  <c r="P105" i="9"/>
  <c r="P68" i="9"/>
  <c r="P19" i="9"/>
  <c r="P18" i="9"/>
  <c r="P17" i="9"/>
  <c r="P99" i="9"/>
  <c r="P51" i="9"/>
  <c r="P37" i="9"/>
  <c r="P98" i="9"/>
  <c r="P93" i="9"/>
  <c r="P56" i="9"/>
  <c r="P110" i="9"/>
  <c r="P62" i="9"/>
  <c r="P72" i="9"/>
  <c r="P87" i="9"/>
  <c r="P94" i="9"/>
  <c r="P79" i="9"/>
  <c r="P25" i="9"/>
  <c r="P96" i="9"/>
  <c r="P81" i="9"/>
  <c r="P44" i="9"/>
  <c r="P50" i="9"/>
  <c r="P108" i="9"/>
  <c r="P112" i="9"/>
  <c r="P75" i="9"/>
  <c r="P14" i="9"/>
  <c r="P40" i="9"/>
  <c r="P74" i="9"/>
  <c r="P106" i="9"/>
  <c r="P69" i="9"/>
  <c r="P32" i="9"/>
  <c r="P84" i="9"/>
  <c r="P36" i="9"/>
  <c r="P88" i="9"/>
  <c r="P63" i="9"/>
  <c r="P76" i="9"/>
  <c r="P78" i="9"/>
  <c r="P38" i="9"/>
  <c r="P107" i="9"/>
  <c r="P82" i="9"/>
  <c r="P45" i="9"/>
  <c r="P103" i="9"/>
  <c r="P102" i="9"/>
  <c r="P101" i="9"/>
  <c r="P64" i="9"/>
  <c r="P39" i="9"/>
  <c r="P83" i="9"/>
  <c r="P26" i="9"/>
  <c r="P95" i="9"/>
  <c r="P70" i="9"/>
  <c r="P33" i="9"/>
  <c r="P91" i="9"/>
  <c r="P90" i="9"/>
  <c r="P89" i="9"/>
  <c r="P52" i="9"/>
  <c r="P27" i="9"/>
  <c r="P109" i="9"/>
  <c r="P21" i="9"/>
  <c r="N114" i="10"/>
  <c r="K7" i="1"/>
  <c r="N114" i="12"/>
  <c r="N114" i="11"/>
  <c r="B8" i="13"/>
  <c r="D8" i="13" s="1"/>
  <c r="A13" i="13" s="1"/>
  <c r="Q4" i="13" s="1"/>
  <c r="N11" i="12" l="1"/>
  <c r="M13" i="12" s="1"/>
  <c r="P3" i="11"/>
  <c r="Q3" i="11" s="1"/>
  <c r="N10" i="11" s="1"/>
  <c r="N11" i="11" s="1"/>
  <c r="M13" i="11" s="1"/>
  <c r="M114" i="11" s="1"/>
  <c r="F7" i="5" s="1"/>
  <c r="D5" i="5"/>
  <c r="N11" i="9"/>
  <c r="M13" i="9" s="1"/>
  <c r="N5" i="1"/>
  <c r="P15" i="13"/>
  <c r="P25" i="13"/>
  <c r="P49" i="13"/>
  <c r="P73" i="13"/>
  <c r="P97" i="13"/>
  <c r="P50" i="13"/>
  <c r="P74" i="13"/>
  <c r="P98" i="13"/>
  <c r="P37" i="13"/>
  <c r="P85" i="13"/>
  <c r="P109" i="13"/>
  <c r="P62" i="13"/>
  <c r="P86" i="13"/>
  <c r="P26" i="13"/>
  <c r="P38" i="13"/>
  <c r="P110" i="13"/>
  <c r="P61" i="13"/>
  <c r="P84" i="13"/>
  <c r="P36" i="13"/>
  <c r="P83" i="13"/>
  <c r="P35" i="13"/>
  <c r="P82" i="13"/>
  <c r="P34" i="13"/>
  <c r="P81" i="13"/>
  <c r="P33" i="13"/>
  <c r="P80" i="13"/>
  <c r="P32" i="13"/>
  <c r="P79" i="13"/>
  <c r="P31" i="13"/>
  <c r="P90" i="13"/>
  <c r="P42" i="13"/>
  <c r="P101" i="13"/>
  <c r="P53" i="13"/>
  <c r="P112" i="13"/>
  <c r="P64" i="13"/>
  <c r="P16" i="13"/>
  <c r="P75" i="13"/>
  <c r="P27" i="13"/>
  <c r="P72" i="13"/>
  <c r="P24" i="13"/>
  <c r="P71" i="13"/>
  <c r="P23" i="13"/>
  <c r="P70" i="13"/>
  <c r="P22" i="13"/>
  <c r="P69" i="13"/>
  <c r="P21" i="13"/>
  <c r="P68" i="13"/>
  <c r="P20" i="13"/>
  <c r="P67" i="13"/>
  <c r="P19" i="13"/>
  <c r="P78" i="13"/>
  <c r="P30" i="13"/>
  <c r="P89" i="13"/>
  <c r="P41" i="13"/>
  <c r="P100" i="13"/>
  <c r="P52" i="13"/>
  <c r="P111" i="13"/>
  <c r="P63" i="13"/>
  <c r="P108" i="13"/>
  <c r="P60" i="13"/>
  <c r="P107" i="13"/>
  <c r="P59" i="13"/>
  <c r="P106" i="13"/>
  <c r="P58" i="13"/>
  <c r="P105" i="13"/>
  <c r="P57" i="13"/>
  <c r="P104" i="13"/>
  <c r="P56" i="13"/>
  <c r="P103" i="13"/>
  <c r="P55" i="13"/>
  <c r="P14" i="13"/>
  <c r="P66" i="13"/>
  <c r="P18" i="13"/>
  <c r="P77" i="13"/>
  <c r="P29" i="13"/>
  <c r="P88" i="13"/>
  <c r="P40" i="13"/>
  <c r="P99" i="13"/>
  <c r="P51" i="13"/>
  <c r="P96" i="13"/>
  <c r="P94" i="13"/>
  <c r="P92" i="13"/>
  <c r="P102" i="13"/>
  <c r="P17" i="13"/>
  <c r="P39" i="13"/>
  <c r="P48" i="13"/>
  <c r="P44" i="13"/>
  <c r="P54" i="13"/>
  <c r="P76" i="13"/>
  <c r="P95" i="13"/>
  <c r="P28" i="13"/>
  <c r="P43" i="13"/>
  <c r="P46" i="13"/>
  <c r="P93" i="13"/>
  <c r="P113" i="13"/>
  <c r="P45" i="13"/>
  <c r="P87" i="13"/>
  <c r="P91" i="13"/>
  <c r="P47" i="13"/>
  <c r="P65" i="13"/>
  <c r="P21" i="11"/>
  <c r="P102" i="11"/>
  <c r="P54" i="11"/>
  <c r="P44" i="11"/>
  <c r="P101" i="11"/>
  <c r="P53" i="11"/>
  <c r="P76" i="11"/>
  <c r="P79" i="11"/>
  <c r="P63" i="11"/>
  <c r="P15" i="11"/>
  <c r="P112" i="11"/>
  <c r="P98" i="11"/>
  <c r="P50" i="11"/>
  <c r="P19" i="11"/>
  <c r="P97" i="11"/>
  <c r="P49" i="11"/>
  <c r="P31" i="11"/>
  <c r="P96" i="11"/>
  <c r="P48" i="11"/>
  <c r="P91" i="11"/>
  <c r="P95" i="11"/>
  <c r="P47" i="11"/>
  <c r="P82" i="11"/>
  <c r="P22" i="11"/>
  <c r="P105" i="11"/>
  <c r="P57" i="11"/>
  <c r="P113" i="11"/>
  <c r="P75" i="11"/>
  <c r="P62" i="11"/>
  <c r="P61" i="11"/>
  <c r="P108" i="11"/>
  <c r="P107" i="11"/>
  <c r="P34" i="11"/>
  <c r="P90" i="11"/>
  <c r="P42" i="11"/>
  <c r="P103" i="11"/>
  <c r="P89" i="11"/>
  <c r="P41" i="11"/>
  <c r="P16" i="11"/>
  <c r="P100" i="11"/>
  <c r="P51" i="11"/>
  <c r="P104" i="11"/>
  <c r="P52" i="11"/>
  <c r="P86" i="11"/>
  <c r="P38" i="11"/>
  <c r="P64" i="11"/>
  <c r="P85" i="11"/>
  <c r="P37" i="11"/>
  <c r="P88" i="11"/>
  <c r="P84" i="11"/>
  <c r="P36" i="11"/>
  <c r="P55" i="11"/>
  <c r="P83" i="11"/>
  <c r="P35" i="11"/>
  <c r="P70" i="11"/>
  <c r="P20" i="11"/>
  <c r="P93" i="11"/>
  <c r="P45" i="11"/>
  <c r="P66" i="11"/>
  <c r="P67" i="11"/>
  <c r="P92" i="11"/>
  <c r="P68" i="11"/>
  <c r="P80" i="11"/>
  <c r="P106" i="11"/>
  <c r="P69" i="11"/>
  <c r="P78" i="11"/>
  <c r="P30" i="11"/>
  <c r="P43" i="11"/>
  <c r="P77" i="11"/>
  <c r="P29" i="11"/>
  <c r="P56" i="11"/>
  <c r="P87" i="11"/>
  <c r="P39" i="11"/>
  <c r="P32" i="11"/>
  <c r="P99" i="11"/>
  <c r="P74" i="11"/>
  <c r="P26" i="11"/>
  <c r="P111" i="11"/>
  <c r="P73" i="11"/>
  <c r="P25" i="11"/>
  <c r="P40" i="11"/>
  <c r="P72" i="11"/>
  <c r="P24" i="11"/>
  <c r="P28" i="11"/>
  <c r="P71" i="11"/>
  <c r="P23" i="11"/>
  <c r="P46" i="11"/>
  <c r="P94" i="11"/>
  <c r="P81" i="11"/>
  <c r="P33" i="11"/>
  <c r="P18" i="11"/>
  <c r="P65" i="11"/>
  <c r="P17" i="11"/>
  <c r="P14" i="11"/>
  <c r="P27" i="11"/>
  <c r="P110" i="11"/>
  <c r="P109" i="11"/>
  <c r="P60" i="11"/>
  <c r="P59" i="11"/>
  <c r="P58" i="11"/>
  <c r="Q4" i="1"/>
  <c r="P54" i="1" s="1"/>
  <c r="P3" i="1"/>
  <c r="Q3" i="1" s="1"/>
  <c r="P5" i="9"/>
  <c r="P5" i="10"/>
  <c r="P5" i="12"/>
  <c r="P86" i="1"/>
  <c r="P90" i="1"/>
  <c r="P42" i="1"/>
  <c r="P18" i="1"/>
  <c r="P43" i="1"/>
  <c r="P66" i="1"/>
  <c r="P75" i="1"/>
  <c r="P26" i="1"/>
  <c r="P64" i="1"/>
  <c r="P14" i="1"/>
  <c r="P107" i="1"/>
  <c r="P77" i="1"/>
  <c r="P48" i="1"/>
  <c r="P109" i="1"/>
  <c r="P70" i="1"/>
  <c r="P113" i="1"/>
  <c r="P46" i="1"/>
  <c r="P98" i="1"/>
  <c r="P81" i="1"/>
  <c r="P47" i="1"/>
  <c r="P91" i="1"/>
  <c r="P74" i="1"/>
  <c r="P79" i="1"/>
  <c r="P76" i="1"/>
  <c r="P49" i="1"/>
  <c r="P21" i="1"/>
  <c r="P93" i="1"/>
  <c r="P52" i="1"/>
  <c r="P58" i="1"/>
  <c r="P36" i="1"/>
  <c r="P38" i="1"/>
  <c r="P101" i="1"/>
  <c r="P106" i="1"/>
  <c r="P57" i="1"/>
  <c r="P73" i="1"/>
  <c r="P85" i="1"/>
  <c r="P71" i="1"/>
  <c r="P39" i="1"/>
  <c r="P99" i="1"/>
  <c r="P104" i="1"/>
  <c r="P35" i="1"/>
  <c r="P89" i="1"/>
  <c r="P15" i="1"/>
  <c r="P40" i="1"/>
  <c r="P108" i="1"/>
  <c r="P84" i="1"/>
  <c r="P82" i="1"/>
  <c r="P100" i="1"/>
  <c r="P69" i="1"/>
  <c r="P44" i="1"/>
  <c r="P34" i="1"/>
  <c r="P110" i="1"/>
  <c r="P22" i="1"/>
  <c r="P88" i="1"/>
  <c r="P61" i="1"/>
  <c r="P19" i="1"/>
  <c r="P63" i="1"/>
  <c r="P29" i="1"/>
  <c r="P103" i="1"/>
  <c r="P50" i="1"/>
  <c r="P68" i="1"/>
  <c r="P51" i="1"/>
  <c r="P87" i="1"/>
  <c r="D7" i="5" l="1"/>
  <c r="P5" i="11"/>
  <c r="P96" i="1"/>
  <c r="P53" i="1"/>
  <c r="P25" i="1"/>
  <c r="P111" i="1"/>
  <c r="P28" i="1"/>
  <c r="P31" i="1"/>
  <c r="P20" i="1"/>
  <c r="P105" i="1"/>
  <c r="P97" i="1"/>
  <c r="P30" i="1"/>
  <c r="P32" i="1"/>
  <c r="P16" i="1"/>
  <c r="P95" i="1"/>
  <c r="P27" i="1"/>
  <c r="P41" i="1"/>
  <c r="P33" i="1"/>
  <c r="P65" i="1"/>
  <c r="P94" i="1"/>
  <c r="P67" i="1"/>
  <c r="P23" i="1"/>
  <c r="P45" i="1"/>
  <c r="P80" i="1"/>
  <c r="P112" i="1"/>
  <c r="P72" i="1"/>
  <c r="P60" i="1"/>
  <c r="P78" i="1"/>
  <c r="P102" i="1"/>
  <c r="P62" i="1"/>
  <c r="P17" i="1"/>
  <c r="P92" i="1"/>
  <c r="P55" i="1"/>
  <c r="P56" i="1"/>
  <c r="P83" i="1"/>
  <c r="P59" i="1"/>
  <c r="P37" i="1"/>
  <c r="P24" i="1"/>
  <c r="M114" i="12"/>
  <c r="F8" i="5" s="1"/>
  <c r="M114" i="9"/>
  <c r="O104" i="9"/>
  <c r="O92" i="9"/>
  <c r="O80" i="9"/>
  <c r="O68" i="9"/>
  <c r="O56" i="9"/>
  <c r="O44" i="9"/>
  <c r="O32" i="9"/>
  <c r="O20" i="9"/>
  <c r="O111" i="9"/>
  <c r="O99" i="9"/>
  <c r="O87" i="9"/>
  <c r="O75" i="9"/>
  <c r="O63" i="9"/>
  <c r="O51" i="9"/>
  <c r="O39" i="9"/>
  <c r="O27" i="9"/>
  <c r="O15" i="9"/>
  <c r="N15" i="9" s="1"/>
  <c r="O106" i="9"/>
  <c r="O94" i="9"/>
  <c r="O82" i="9"/>
  <c r="O70" i="9"/>
  <c r="O58" i="9"/>
  <c r="O46" i="9"/>
  <c r="O34" i="9"/>
  <c r="O22" i="9"/>
  <c r="O61" i="9"/>
  <c r="O113" i="9"/>
  <c r="O101" i="9"/>
  <c r="O89" i="9"/>
  <c r="O77" i="9"/>
  <c r="O65" i="9"/>
  <c r="O53" i="9"/>
  <c r="O41" i="9"/>
  <c r="O29" i="9"/>
  <c r="O17" i="9"/>
  <c r="O108" i="9"/>
  <c r="O96" i="9"/>
  <c r="O84" i="9"/>
  <c r="O72" i="9"/>
  <c r="O60" i="9"/>
  <c r="O48" i="9"/>
  <c r="O36" i="9"/>
  <c r="O24" i="9"/>
  <c r="O85" i="9"/>
  <c r="O103" i="9"/>
  <c r="O91" i="9"/>
  <c r="O79" i="9"/>
  <c r="O67" i="9"/>
  <c r="O55" i="9"/>
  <c r="O43" i="9"/>
  <c r="O31" i="9"/>
  <c r="O19" i="9"/>
  <c r="O14" i="9"/>
  <c r="N14" i="9" s="1"/>
  <c r="O110" i="9"/>
  <c r="O98" i="9"/>
  <c r="O86" i="9"/>
  <c r="O74" i="9"/>
  <c r="O62" i="9"/>
  <c r="O50" i="9"/>
  <c r="O38" i="9"/>
  <c r="O26" i="9"/>
  <c r="O109" i="9"/>
  <c r="O49" i="9"/>
  <c r="O105" i="9"/>
  <c r="O93" i="9"/>
  <c r="O81" i="9"/>
  <c r="O69" i="9"/>
  <c r="O57" i="9"/>
  <c r="O45" i="9"/>
  <c r="O33" i="9"/>
  <c r="O21" i="9"/>
  <c r="O73" i="9"/>
  <c r="O37" i="9"/>
  <c r="O112" i="9"/>
  <c r="O100" i="9"/>
  <c r="O88" i="9"/>
  <c r="O76" i="9"/>
  <c r="O64" i="9"/>
  <c r="O52" i="9"/>
  <c r="O40" i="9"/>
  <c r="O28" i="9"/>
  <c r="O16" i="9"/>
  <c r="N16" i="9" s="1"/>
  <c r="O107" i="9"/>
  <c r="O95" i="9"/>
  <c r="O83" i="9"/>
  <c r="O71" i="9"/>
  <c r="O59" i="9"/>
  <c r="O47" i="9"/>
  <c r="O35" i="9"/>
  <c r="O23" i="9"/>
  <c r="O25" i="9"/>
  <c r="O102" i="9"/>
  <c r="O90" i="9"/>
  <c r="O78" i="9"/>
  <c r="O66" i="9"/>
  <c r="O54" i="9"/>
  <c r="O42" i="9"/>
  <c r="O30" i="9"/>
  <c r="O18" i="9"/>
  <c r="O97" i="9"/>
  <c r="O104" i="10"/>
  <c r="O92" i="10"/>
  <c r="O80" i="10"/>
  <c r="O68" i="10"/>
  <c r="O56" i="10"/>
  <c r="O44" i="10"/>
  <c r="O32" i="10"/>
  <c r="O20" i="10"/>
  <c r="O111" i="10"/>
  <c r="O99" i="10"/>
  <c r="O87" i="10"/>
  <c r="O75" i="10"/>
  <c r="O63" i="10"/>
  <c r="O51" i="10"/>
  <c r="O39" i="10"/>
  <c r="O27" i="10"/>
  <c r="O15" i="10"/>
  <c r="O47" i="10"/>
  <c r="O106" i="10"/>
  <c r="O94" i="10"/>
  <c r="O82" i="10"/>
  <c r="O70" i="10"/>
  <c r="O58" i="10"/>
  <c r="O46" i="10"/>
  <c r="O34" i="10"/>
  <c r="O22" i="10"/>
  <c r="O107" i="10"/>
  <c r="O83" i="10"/>
  <c r="O35" i="10"/>
  <c r="O37" i="10"/>
  <c r="O113" i="10"/>
  <c r="O101" i="10"/>
  <c r="O89" i="10"/>
  <c r="O77" i="10"/>
  <c r="O65" i="10"/>
  <c r="O53" i="10"/>
  <c r="O41" i="10"/>
  <c r="O29" i="10"/>
  <c r="O17" i="10"/>
  <c r="O108" i="10"/>
  <c r="O96" i="10"/>
  <c r="O84" i="10"/>
  <c r="O72" i="10"/>
  <c r="O60" i="10"/>
  <c r="O48" i="10"/>
  <c r="O36" i="10"/>
  <c r="O24" i="10"/>
  <c r="O103" i="10"/>
  <c r="O91" i="10"/>
  <c r="O79" i="10"/>
  <c r="O67" i="10"/>
  <c r="O55" i="10"/>
  <c r="O43" i="10"/>
  <c r="O31" i="10"/>
  <c r="O19" i="10"/>
  <c r="O14" i="10"/>
  <c r="O110" i="10"/>
  <c r="O98" i="10"/>
  <c r="O86" i="10"/>
  <c r="O74" i="10"/>
  <c r="O62" i="10"/>
  <c r="O50" i="10"/>
  <c r="O38" i="10"/>
  <c r="O26" i="10"/>
  <c r="O95" i="10"/>
  <c r="O23" i="10"/>
  <c r="O105" i="10"/>
  <c r="O93" i="10"/>
  <c r="O81" i="10"/>
  <c r="O69" i="10"/>
  <c r="O57" i="10"/>
  <c r="O45" i="10"/>
  <c r="O33" i="10"/>
  <c r="O21" i="10"/>
  <c r="O71" i="10"/>
  <c r="O112" i="10"/>
  <c r="O100" i="10"/>
  <c r="O88" i="10"/>
  <c r="O76" i="10"/>
  <c r="O64" i="10"/>
  <c r="O52" i="10"/>
  <c r="O40" i="10"/>
  <c r="O28" i="10"/>
  <c r="O16" i="10"/>
  <c r="O59" i="10"/>
  <c r="O102" i="10"/>
  <c r="O90" i="10"/>
  <c r="O78" i="10"/>
  <c r="O66" i="10"/>
  <c r="O54" i="10"/>
  <c r="O42" i="10"/>
  <c r="O30" i="10"/>
  <c r="O18" i="10"/>
  <c r="O109" i="10"/>
  <c r="O97" i="10"/>
  <c r="O85" i="10"/>
  <c r="O73" i="10"/>
  <c r="O61" i="10"/>
  <c r="O49" i="10"/>
  <c r="O25" i="10"/>
  <c r="O104" i="12"/>
  <c r="O92" i="12"/>
  <c r="O80" i="12"/>
  <c r="O68" i="12"/>
  <c r="O56" i="12"/>
  <c r="O44" i="12"/>
  <c r="O32" i="12"/>
  <c r="O20" i="12"/>
  <c r="O23" i="12"/>
  <c r="O73" i="12"/>
  <c r="O111" i="12"/>
  <c r="O99" i="12"/>
  <c r="O87" i="12"/>
  <c r="O75" i="12"/>
  <c r="O63" i="12"/>
  <c r="O51" i="12"/>
  <c r="O39" i="12"/>
  <c r="O27" i="12"/>
  <c r="O15" i="12"/>
  <c r="O25" i="12"/>
  <c r="O106" i="12"/>
  <c r="O94" i="12"/>
  <c r="O82" i="12"/>
  <c r="O70" i="12"/>
  <c r="O58" i="12"/>
  <c r="O46" i="12"/>
  <c r="O34" i="12"/>
  <c r="O22" i="12"/>
  <c r="O53" i="12"/>
  <c r="O29" i="12"/>
  <c r="O47" i="12"/>
  <c r="O109" i="12"/>
  <c r="O97" i="12"/>
  <c r="O113" i="12"/>
  <c r="O101" i="12"/>
  <c r="O89" i="12"/>
  <c r="O77" i="12"/>
  <c r="O65" i="12"/>
  <c r="O41" i="12"/>
  <c r="O17" i="12"/>
  <c r="O108" i="12"/>
  <c r="O96" i="12"/>
  <c r="O84" i="12"/>
  <c r="O72" i="12"/>
  <c r="O60" i="12"/>
  <c r="O48" i="12"/>
  <c r="O36" i="12"/>
  <c r="O24" i="12"/>
  <c r="O55" i="12"/>
  <c r="O43" i="12"/>
  <c r="O31" i="12"/>
  <c r="O19" i="12"/>
  <c r="O14" i="12"/>
  <c r="O61" i="12"/>
  <c r="O37" i="12"/>
  <c r="O103" i="12"/>
  <c r="O91" i="12"/>
  <c r="O79" i="12"/>
  <c r="O67" i="12"/>
  <c r="O110" i="12"/>
  <c r="O98" i="12"/>
  <c r="O86" i="12"/>
  <c r="O74" i="12"/>
  <c r="O62" i="12"/>
  <c r="O50" i="12"/>
  <c r="O38" i="12"/>
  <c r="O26" i="12"/>
  <c r="O49" i="12"/>
  <c r="O105" i="12"/>
  <c r="O93" i="12"/>
  <c r="O81" i="12"/>
  <c r="O69" i="12"/>
  <c r="O57" i="12"/>
  <c r="O45" i="12"/>
  <c r="O33" i="12"/>
  <c r="O21" i="12"/>
  <c r="O28" i="12"/>
  <c r="O71" i="12"/>
  <c r="O59" i="12"/>
  <c r="O35" i="12"/>
  <c r="O112" i="12"/>
  <c r="O100" i="12"/>
  <c r="O88" i="12"/>
  <c r="O76" i="12"/>
  <c r="O64" i="12"/>
  <c r="O52" i="12"/>
  <c r="O40" i="12"/>
  <c r="O16" i="12"/>
  <c r="O107" i="12"/>
  <c r="O95" i="12"/>
  <c r="O83" i="12"/>
  <c r="O102" i="12"/>
  <c r="O90" i="12"/>
  <c r="O78" i="12"/>
  <c r="O66" i="12"/>
  <c r="O54" i="12"/>
  <c r="O42" i="12"/>
  <c r="O30" i="12"/>
  <c r="O18" i="12"/>
  <c r="O85" i="12"/>
  <c r="A9" i="5"/>
  <c r="A8" i="5"/>
  <c r="A7" i="5"/>
  <c r="A6" i="5"/>
  <c r="A5" i="5"/>
  <c r="A4" i="5"/>
  <c r="B9" i="5"/>
  <c r="B8" i="5"/>
  <c r="B7" i="5"/>
  <c r="B6" i="5"/>
  <c r="B5" i="5"/>
  <c r="B4" i="5"/>
  <c r="M113" i="13"/>
  <c r="K113" i="13"/>
  <c r="M112" i="13"/>
  <c r="K112" i="13"/>
  <c r="M111" i="13"/>
  <c r="K111" i="13"/>
  <c r="M110" i="13"/>
  <c r="K110" i="13"/>
  <c r="M109" i="13"/>
  <c r="K109" i="13"/>
  <c r="M108" i="13"/>
  <c r="K108" i="13"/>
  <c r="M107" i="13"/>
  <c r="K107" i="13"/>
  <c r="M106" i="13"/>
  <c r="K106" i="13"/>
  <c r="M105" i="13"/>
  <c r="K105" i="13"/>
  <c r="M104" i="13"/>
  <c r="K104" i="13"/>
  <c r="M103" i="13"/>
  <c r="K103" i="13"/>
  <c r="M102" i="13"/>
  <c r="K102" i="13"/>
  <c r="M101" i="13"/>
  <c r="K101" i="13"/>
  <c r="M100" i="13"/>
  <c r="K100" i="13"/>
  <c r="M99" i="13"/>
  <c r="K99" i="13"/>
  <c r="M98" i="13"/>
  <c r="K98" i="13"/>
  <c r="M97" i="13"/>
  <c r="K97" i="13"/>
  <c r="M96" i="13"/>
  <c r="K96" i="13"/>
  <c r="M95" i="13"/>
  <c r="K95" i="13"/>
  <c r="M94" i="13"/>
  <c r="K94" i="13"/>
  <c r="M93" i="13"/>
  <c r="K93" i="13"/>
  <c r="M92" i="13"/>
  <c r="K92" i="13"/>
  <c r="M91" i="13"/>
  <c r="K91" i="13"/>
  <c r="M90" i="13"/>
  <c r="K90" i="13"/>
  <c r="M89" i="13"/>
  <c r="K89" i="13"/>
  <c r="M88" i="13"/>
  <c r="K88" i="13"/>
  <c r="M87" i="13"/>
  <c r="K87" i="13"/>
  <c r="M86" i="13"/>
  <c r="K86" i="13"/>
  <c r="M85" i="13"/>
  <c r="K85" i="13"/>
  <c r="M84" i="13"/>
  <c r="K84" i="13"/>
  <c r="M83" i="13"/>
  <c r="K83" i="13"/>
  <c r="M82" i="13"/>
  <c r="K82" i="13"/>
  <c r="M81" i="13"/>
  <c r="K81" i="13"/>
  <c r="M80" i="13"/>
  <c r="K80" i="13"/>
  <c r="M79" i="13"/>
  <c r="K79" i="13"/>
  <c r="M78" i="13"/>
  <c r="K78" i="13"/>
  <c r="M77" i="13"/>
  <c r="K77" i="13"/>
  <c r="M76" i="13"/>
  <c r="K76" i="13"/>
  <c r="M75" i="13"/>
  <c r="K75" i="13"/>
  <c r="M74" i="13"/>
  <c r="K74" i="13"/>
  <c r="M73" i="13"/>
  <c r="K73" i="13"/>
  <c r="M72" i="13"/>
  <c r="K72" i="13"/>
  <c r="M71" i="13"/>
  <c r="K71" i="13"/>
  <c r="M70" i="13"/>
  <c r="K70" i="13"/>
  <c r="M69" i="13"/>
  <c r="K69" i="13"/>
  <c r="M68" i="13"/>
  <c r="K68" i="13"/>
  <c r="M67" i="13"/>
  <c r="K67" i="13"/>
  <c r="M66" i="13"/>
  <c r="K66" i="13"/>
  <c r="M65" i="13"/>
  <c r="K65" i="13"/>
  <c r="M64" i="13"/>
  <c r="K64" i="13"/>
  <c r="M63" i="13"/>
  <c r="K63" i="13"/>
  <c r="M62" i="13"/>
  <c r="K62" i="13"/>
  <c r="M61" i="13"/>
  <c r="K61" i="13"/>
  <c r="M60" i="13"/>
  <c r="K60" i="13"/>
  <c r="M59" i="13"/>
  <c r="K59" i="13"/>
  <c r="M58" i="13"/>
  <c r="K58" i="13"/>
  <c r="M57" i="13"/>
  <c r="K57" i="13"/>
  <c r="M56" i="13"/>
  <c r="K56" i="13"/>
  <c r="M55" i="13"/>
  <c r="K55" i="13"/>
  <c r="M54" i="13"/>
  <c r="K54" i="13"/>
  <c r="M53" i="13"/>
  <c r="K53" i="13"/>
  <c r="M52" i="13"/>
  <c r="K52" i="13"/>
  <c r="M51" i="13"/>
  <c r="K51" i="13"/>
  <c r="M50" i="13"/>
  <c r="K50" i="13"/>
  <c r="M49" i="13"/>
  <c r="K49" i="13"/>
  <c r="M48" i="13"/>
  <c r="K48" i="13"/>
  <c r="M47" i="13"/>
  <c r="K47" i="13"/>
  <c r="M46" i="13"/>
  <c r="K46" i="13"/>
  <c r="M45" i="13"/>
  <c r="K45" i="13"/>
  <c r="M44" i="13"/>
  <c r="K44" i="13"/>
  <c r="M43" i="13"/>
  <c r="K43" i="13"/>
  <c r="M42" i="13"/>
  <c r="K42" i="13"/>
  <c r="M41" i="13"/>
  <c r="K41" i="13"/>
  <c r="M40" i="13"/>
  <c r="K40" i="13"/>
  <c r="M39" i="13"/>
  <c r="K39" i="13"/>
  <c r="M38" i="13"/>
  <c r="K38" i="13"/>
  <c r="M37" i="13"/>
  <c r="K37" i="13"/>
  <c r="M36" i="13"/>
  <c r="K36" i="13"/>
  <c r="M35" i="13"/>
  <c r="K35" i="13"/>
  <c r="M34" i="13"/>
  <c r="K34" i="13"/>
  <c r="M33" i="13"/>
  <c r="K33" i="13"/>
  <c r="M32" i="13"/>
  <c r="K32" i="13"/>
  <c r="M31" i="13"/>
  <c r="K31" i="13"/>
  <c r="M30" i="13"/>
  <c r="K30" i="13"/>
  <c r="M29" i="13"/>
  <c r="K29" i="13"/>
  <c r="M28" i="13"/>
  <c r="K28" i="13"/>
  <c r="M27" i="13"/>
  <c r="K27" i="13"/>
  <c r="M26" i="13"/>
  <c r="K26" i="13"/>
  <c r="M25" i="13"/>
  <c r="K25" i="13"/>
  <c r="M24" i="13"/>
  <c r="K24" i="13"/>
  <c r="M23" i="13"/>
  <c r="K23" i="13"/>
  <c r="M22" i="13"/>
  <c r="K22" i="13"/>
  <c r="M21" i="13"/>
  <c r="K21" i="13"/>
  <c r="M20" i="13"/>
  <c r="K20" i="13"/>
  <c r="M19" i="13"/>
  <c r="K19" i="13"/>
  <c r="M18" i="13"/>
  <c r="K18" i="13"/>
  <c r="M17" i="13"/>
  <c r="K17" i="13"/>
  <c r="M16" i="13"/>
  <c r="M14" i="13"/>
  <c r="K13" i="13"/>
  <c r="C7" i="5"/>
  <c r="C6" i="5"/>
  <c r="P5" i="1"/>
  <c r="O95" i="1" s="1"/>
  <c r="N10" i="1"/>
  <c r="O32" i="11" l="1"/>
  <c r="O106" i="11"/>
  <c r="O77" i="11"/>
  <c r="O36" i="11"/>
  <c r="O14" i="11"/>
  <c r="O81" i="11"/>
  <c r="O40" i="11"/>
  <c r="O35" i="11"/>
  <c r="O76" i="11"/>
  <c r="O101" i="11"/>
  <c r="O20" i="11"/>
  <c r="O94" i="11"/>
  <c r="O65" i="11"/>
  <c r="O24" i="11"/>
  <c r="O49" i="11"/>
  <c r="O69" i="11"/>
  <c r="O28" i="11"/>
  <c r="O23" i="11"/>
  <c r="O30" i="11"/>
  <c r="O57" i="11"/>
  <c r="O16" i="11"/>
  <c r="O27" i="11"/>
  <c r="O71" i="11"/>
  <c r="O44" i="11"/>
  <c r="O89" i="11"/>
  <c r="O48" i="11"/>
  <c r="O52" i="11"/>
  <c r="O111" i="11"/>
  <c r="O82" i="11"/>
  <c r="O53" i="11"/>
  <c r="O110" i="11"/>
  <c r="O102" i="11"/>
  <c r="O15" i="11"/>
  <c r="O64" i="11"/>
  <c r="O19" i="11"/>
  <c r="O99" i="11"/>
  <c r="O70" i="11"/>
  <c r="O41" i="11"/>
  <c r="O25" i="11"/>
  <c r="O98" i="11"/>
  <c r="O45" i="11"/>
  <c r="O97" i="11"/>
  <c r="O90" i="11"/>
  <c r="O73" i="11"/>
  <c r="O17" i="11"/>
  <c r="O21" i="11"/>
  <c r="O66" i="11"/>
  <c r="O87" i="11"/>
  <c r="O58" i="11"/>
  <c r="O29" i="11"/>
  <c r="O103" i="11"/>
  <c r="O86" i="11"/>
  <c r="O33" i="11"/>
  <c r="O78" i="11"/>
  <c r="O54" i="11"/>
  <c r="O68" i="11"/>
  <c r="O59" i="11"/>
  <c r="O75" i="11"/>
  <c r="O46" i="11"/>
  <c r="O91" i="11"/>
  <c r="O74" i="11"/>
  <c r="O61" i="11"/>
  <c r="O104" i="11"/>
  <c r="O63" i="11"/>
  <c r="O34" i="11"/>
  <c r="O108" i="11"/>
  <c r="O79" i="11"/>
  <c r="O62" i="11"/>
  <c r="O112" i="11"/>
  <c r="O107" i="11"/>
  <c r="O26" i="11"/>
  <c r="O60" i="11"/>
  <c r="O92" i="11"/>
  <c r="O51" i="11"/>
  <c r="O22" i="11"/>
  <c r="O96" i="11"/>
  <c r="O67" i="11"/>
  <c r="O50" i="11"/>
  <c r="O100" i="11"/>
  <c r="O95" i="11"/>
  <c r="O42" i="11"/>
  <c r="O37" i="11"/>
  <c r="O55" i="11"/>
  <c r="O88" i="11"/>
  <c r="O109" i="11"/>
  <c r="O113" i="11"/>
  <c r="O43" i="11"/>
  <c r="O85" i="11"/>
  <c r="O56" i="11"/>
  <c r="O105" i="11"/>
  <c r="O47" i="11"/>
  <c r="O80" i="11"/>
  <c r="O39" i="11"/>
  <c r="O84" i="11"/>
  <c r="O38" i="11"/>
  <c r="O83" i="11"/>
  <c r="O93" i="11"/>
  <c r="O72" i="11"/>
  <c r="O31" i="11"/>
  <c r="O18" i="11"/>
  <c r="N11" i="1"/>
  <c r="M13" i="1" s="1"/>
  <c r="M114" i="1" s="1"/>
  <c r="D4" i="5"/>
  <c r="G7" i="5"/>
  <c r="E7" i="5" s="1"/>
  <c r="O99" i="1"/>
  <c r="O90" i="1"/>
  <c r="O56" i="1"/>
  <c r="O38" i="1"/>
  <c r="N38" i="1" s="1"/>
  <c r="O53" i="1"/>
  <c r="O78" i="1"/>
  <c r="O98" i="1"/>
  <c r="O49" i="1"/>
  <c r="O77" i="1"/>
  <c r="O66" i="1"/>
  <c r="O102" i="1"/>
  <c r="O42" i="1"/>
  <c r="N42" i="1" s="1"/>
  <c r="O22" i="1"/>
  <c r="O14" i="1"/>
  <c r="N14" i="1" s="1"/>
  <c r="O45" i="1"/>
  <c r="O32" i="1"/>
  <c r="N32" i="1" s="1"/>
  <c r="O105" i="1"/>
  <c r="O27" i="1"/>
  <c r="N27" i="1" s="1"/>
  <c r="O113" i="1"/>
  <c r="O94" i="1"/>
  <c r="O92" i="1"/>
  <c r="O68" i="1"/>
  <c r="O87" i="1"/>
  <c r="O111" i="1"/>
  <c r="O18" i="1"/>
  <c r="N18" i="1" s="1"/>
  <c r="O39" i="1"/>
  <c r="N39" i="1" s="1"/>
  <c r="O40" i="1"/>
  <c r="N40" i="1" s="1"/>
  <c r="O74" i="1"/>
  <c r="O72" i="1"/>
  <c r="O110" i="1"/>
  <c r="O83" i="1"/>
  <c r="O100" i="1"/>
  <c r="O46" i="1"/>
  <c r="O21" i="1"/>
  <c r="N21" i="1" s="1"/>
  <c r="O26" i="1"/>
  <c r="N26" i="1" s="1"/>
  <c r="O34" i="1"/>
  <c r="N34" i="1" s="1"/>
  <c r="O71" i="1"/>
  <c r="O17" i="1"/>
  <c r="N17" i="1" s="1"/>
  <c r="O31" i="1"/>
  <c r="N31" i="1" s="1"/>
  <c r="O52" i="1"/>
  <c r="O89" i="1"/>
  <c r="O50" i="1"/>
  <c r="O16" i="1"/>
  <c r="N16" i="1" s="1"/>
  <c r="O51" i="1"/>
  <c r="O84" i="1"/>
  <c r="O43" i="1"/>
  <c r="O23" i="1"/>
  <c r="N23" i="1" s="1"/>
  <c r="O62" i="1"/>
  <c r="O25" i="1"/>
  <c r="N25" i="1" s="1"/>
  <c r="O20" i="1"/>
  <c r="N20" i="1" s="1"/>
  <c r="O108" i="1"/>
  <c r="O73" i="1"/>
  <c r="O85" i="1"/>
  <c r="O47" i="1"/>
  <c r="O70" i="1"/>
  <c r="O86" i="1"/>
  <c r="O91" i="1"/>
  <c r="O19" i="1"/>
  <c r="N19" i="1" s="1"/>
  <c r="O15" i="1"/>
  <c r="N15" i="1" s="1"/>
  <c r="O30" i="1"/>
  <c r="N30" i="1" s="1"/>
  <c r="O64" i="1"/>
  <c r="O41" i="1"/>
  <c r="N41" i="1" s="1"/>
  <c r="O96" i="1"/>
  <c r="O69" i="1"/>
  <c r="O112" i="1"/>
  <c r="O48" i="1"/>
  <c r="O36" i="1"/>
  <c r="N36" i="1" s="1"/>
  <c r="O33" i="1"/>
  <c r="N33" i="1" s="1"/>
  <c r="O97" i="1"/>
  <c r="O67" i="1"/>
  <c r="O106" i="1"/>
  <c r="O44" i="1"/>
  <c r="O88" i="1"/>
  <c r="O63" i="1"/>
  <c r="O28" i="1"/>
  <c r="N28" i="1" s="1"/>
  <c r="O65" i="1"/>
  <c r="O60" i="1"/>
  <c r="O79" i="1"/>
  <c r="O54" i="1"/>
  <c r="O81" i="1"/>
  <c r="O59" i="1"/>
  <c r="O24" i="1"/>
  <c r="N24" i="1" s="1"/>
  <c r="K14" i="13"/>
  <c r="K15" i="13" s="1"/>
  <c r="K16" i="13" s="1"/>
  <c r="P3" i="13"/>
  <c r="Q3" i="13" s="1"/>
  <c r="N10" i="13" s="1"/>
  <c r="O93" i="1"/>
  <c r="O57" i="1"/>
  <c r="O80" i="1"/>
  <c r="O58" i="1"/>
  <c r="O107" i="1"/>
  <c r="O101" i="1"/>
  <c r="O29" i="1"/>
  <c r="N29" i="1" s="1"/>
  <c r="O75" i="1"/>
  <c r="O55" i="1"/>
  <c r="O35" i="1"/>
  <c r="N35" i="1" s="1"/>
  <c r="O82" i="1"/>
  <c r="N22" i="1"/>
  <c r="N46" i="1"/>
  <c r="N52" i="1"/>
  <c r="N53" i="1"/>
  <c r="N45" i="1"/>
  <c r="N50" i="1"/>
  <c r="N48" i="1"/>
  <c r="N51" i="1"/>
  <c r="N43" i="1"/>
  <c r="N49" i="1"/>
  <c r="N44" i="1"/>
  <c r="N56" i="1"/>
  <c r="N57" i="1"/>
  <c r="N47" i="1"/>
  <c r="N54" i="1"/>
  <c r="N55" i="1"/>
  <c r="N114" i="9"/>
  <c r="F5" i="5" s="1"/>
  <c r="N5" i="13"/>
  <c r="O103" i="1"/>
  <c r="O76" i="1"/>
  <c r="O37" i="1"/>
  <c r="O104" i="1"/>
  <c r="O61" i="1"/>
  <c r="O109" i="1"/>
  <c r="N11" i="13" l="1"/>
  <c r="M13" i="13" s="1"/>
  <c r="D9" i="5"/>
  <c r="N37" i="1"/>
  <c r="N114" i="1" s="1"/>
  <c r="E4" i="1" s="1"/>
  <c r="C5" i="5"/>
  <c r="P5" i="13"/>
  <c r="O27" i="13" s="1"/>
  <c r="O50" i="13"/>
  <c r="O62" i="13"/>
  <c r="O60" i="13"/>
  <c r="O42" i="13"/>
  <c r="O102" i="13"/>
  <c r="N14" i="13"/>
  <c r="C8" i="5"/>
  <c r="O72" i="13" l="1"/>
  <c r="O95" i="13"/>
  <c r="O48" i="13"/>
  <c r="O97" i="13"/>
  <c r="O24" i="13"/>
  <c r="O80" i="13"/>
  <c r="O68" i="13"/>
  <c r="O44" i="13"/>
  <c r="O20" i="13"/>
  <c r="O34" i="13"/>
  <c r="O82" i="13"/>
  <c r="O94" i="13"/>
  <c r="O93" i="13"/>
  <c r="O14" i="13"/>
  <c r="O101" i="13"/>
  <c r="O61" i="13"/>
  <c r="O46" i="13"/>
  <c r="O57" i="13"/>
  <c r="O89" i="13"/>
  <c r="O49" i="13"/>
  <c r="O108" i="13"/>
  <c r="O45" i="13"/>
  <c r="O53" i="13"/>
  <c r="O81" i="13"/>
  <c r="O79" i="13"/>
  <c r="O29" i="13"/>
  <c r="O21" i="13"/>
  <c r="O43" i="13"/>
  <c r="O88" i="13"/>
  <c r="O107" i="13"/>
  <c r="O31" i="13"/>
  <c r="O40" i="13"/>
  <c r="O69" i="13"/>
  <c r="O35" i="13"/>
  <c r="O16" i="13"/>
  <c r="N16" i="13" s="1"/>
  <c r="O84" i="13"/>
  <c r="O83" i="13"/>
  <c r="O104" i="13"/>
  <c r="O59" i="13"/>
  <c r="O91" i="13"/>
  <c r="O18" i="13"/>
  <c r="O54" i="13"/>
  <c r="O41" i="13"/>
  <c r="O111" i="13"/>
  <c r="O112" i="13"/>
  <c r="O36" i="13"/>
  <c r="O23" i="13"/>
  <c r="O33" i="13"/>
  <c r="O32" i="13"/>
  <c r="O105" i="13"/>
  <c r="O67" i="13"/>
  <c r="O71" i="13"/>
  <c r="O78" i="13"/>
  <c r="O77" i="13"/>
  <c r="O52" i="13"/>
  <c r="O39" i="13"/>
  <c r="O109" i="13"/>
  <c r="G5" i="5"/>
  <c r="E5" i="5" s="1"/>
  <c r="G8" i="5"/>
  <c r="E8" i="5" s="1"/>
  <c r="O92" i="13"/>
  <c r="O55" i="13"/>
  <c r="O58" i="13"/>
  <c r="O22" i="13"/>
  <c r="O90" i="13"/>
  <c r="O30" i="13"/>
  <c r="O65" i="13"/>
  <c r="O100" i="13"/>
  <c r="O28" i="13"/>
  <c r="O15" i="13"/>
  <c r="N15" i="13" s="1"/>
  <c r="O74" i="13"/>
  <c r="O26" i="13"/>
  <c r="O98" i="13"/>
  <c r="O73" i="13"/>
  <c r="O25" i="13"/>
  <c r="O51" i="13"/>
  <c r="O86" i="13"/>
  <c r="O38" i="13"/>
  <c r="O99" i="13"/>
  <c r="O85" i="13"/>
  <c r="O37" i="13"/>
  <c r="F4" i="5"/>
  <c r="O17" i="13"/>
  <c r="O76" i="13"/>
  <c r="O75" i="13"/>
  <c r="O96" i="13"/>
  <c r="O70" i="13"/>
  <c r="O19" i="13"/>
  <c r="O66" i="13"/>
  <c r="O106" i="13"/>
  <c r="O87" i="13"/>
  <c r="O63" i="13"/>
  <c r="M114" i="13"/>
  <c r="O56" i="13"/>
  <c r="O103" i="13"/>
  <c r="O47" i="13"/>
  <c r="O113" i="13"/>
  <c r="O64" i="13"/>
  <c r="O110" i="13"/>
  <c r="N114" i="13" l="1"/>
  <c r="C9" i="5" s="1"/>
  <c r="G9" i="5" s="1"/>
  <c r="F9" i="5"/>
  <c r="C4" i="5"/>
  <c r="G4" i="5" l="1"/>
  <c r="E4" i="5" s="1"/>
  <c r="P78" i="10"/>
  <c r="P57" i="10"/>
  <c r="P49" i="10"/>
  <c r="P26" i="10"/>
  <c r="P96" i="10"/>
  <c r="P22" i="10"/>
  <c r="P33" i="10"/>
  <c r="P55" i="10"/>
  <c r="P65" i="10"/>
  <c r="P30" i="10"/>
  <c r="P106" i="10"/>
  <c r="P31" i="10"/>
  <c r="P58" i="10"/>
  <c r="P47" i="10"/>
  <c r="P100" i="10"/>
  <c r="P81" i="10"/>
  <c r="P39" i="10"/>
  <c r="P40" i="10"/>
  <c r="P43" i="10"/>
  <c r="P76" i="10"/>
  <c r="P72" i="10"/>
  <c r="P25" i="10"/>
  <c r="P62" i="10"/>
  <c r="P97" i="10"/>
  <c r="P109" i="10"/>
  <c r="P53" i="10"/>
  <c r="P99" i="10"/>
  <c r="P17" i="10"/>
  <c r="P92" i="10"/>
  <c r="P103" i="10"/>
  <c r="P50" i="10"/>
  <c r="P37" i="10"/>
  <c r="P87" i="10"/>
  <c r="P108" i="10"/>
  <c r="P95" i="10"/>
  <c r="P52" i="10"/>
  <c r="P59" i="10"/>
  <c r="P73" i="10"/>
  <c r="P89" i="10"/>
  <c r="P107" i="10"/>
  <c r="P20" i="10"/>
  <c r="P18" i="10"/>
  <c r="P66" i="10"/>
  <c r="P82" i="10"/>
  <c r="P74" i="10"/>
  <c r="P94" i="10"/>
  <c r="P16" i="10"/>
  <c r="P61" i="10"/>
  <c r="P84" i="10"/>
  <c r="P21" i="10"/>
  <c r="P67" i="10"/>
  <c r="P63" i="10"/>
  <c r="P45" i="10"/>
  <c r="P93" i="10"/>
  <c r="P54" i="10"/>
  <c r="P111" i="10"/>
  <c r="P75" i="10"/>
  <c r="P34" i="10"/>
  <c r="P44" i="10"/>
  <c r="P51" i="10"/>
  <c r="P35" i="10"/>
  <c r="P24" i="10"/>
  <c r="P110" i="10"/>
  <c r="P19" i="10"/>
  <c r="P23" i="10"/>
  <c r="P86" i="10"/>
  <c r="P60" i="10"/>
  <c r="P98" i="10"/>
  <c r="P38" i="10"/>
  <c r="P36" i="10"/>
  <c r="P27" i="10"/>
  <c r="P46" i="10"/>
  <c r="P105" i="10"/>
  <c r="P102" i="10"/>
  <c r="P101" i="10"/>
  <c r="P68" i="10"/>
  <c r="P85" i="10"/>
  <c r="P48" i="10"/>
  <c r="P15" i="10"/>
  <c r="P70" i="10"/>
  <c r="P28" i="10"/>
  <c r="P91" i="10"/>
  <c r="P42" i="10"/>
  <c r="P64" i="10"/>
  <c r="P79" i="10"/>
  <c r="P104" i="10"/>
  <c r="P83" i="10"/>
  <c r="P90" i="10"/>
  <c r="P113" i="10"/>
  <c r="P32" i="10"/>
  <c r="P41" i="10"/>
  <c r="P56" i="10"/>
  <c r="P29" i="10"/>
  <c r="P69" i="10"/>
  <c r="P80" i="10"/>
  <c r="P77" i="10"/>
  <c r="P88" i="10"/>
  <c r="P112" i="10"/>
  <c r="P14" i="10"/>
  <c r="P71" i="10"/>
  <c r="Q3" i="10"/>
  <c r="N10" i="10" s="1"/>
  <c r="N11" i="10" l="1"/>
  <c r="M13" i="10" s="1"/>
  <c r="M114" i="10" s="1"/>
  <c r="F6" i="5" s="1"/>
  <c r="D6" i="5"/>
  <c r="G6" i="5" s="1"/>
  <c r="E6" i="5" s="1"/>
  <c r="E9" i="5"/>
  <c r="E11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3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4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6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Rückert, Christine Dr. (MLR)</author>
  </authors>
  <commentList>
    <comment ref="B13" authorId="0" shapeId="0" xr:uid="{00000000-0006-0000-0700-000001000000}">
      <text>
        <r>
          <rPr>
            <b/>
            <sz val="9"/>
            <color indexed="81"/>
            <rFont val="Segoe UI"/>
            <family val="2"/>
          </rPr>
          <t>Rückert, Christine Dr. (MLR):</t>
        </r>
        <r>
          <rPr>
            <sz val="9"/>
            <color indexed="81"/>
            <rFont val="Segoe UI"/>
            <family val="2"/>
          </rPr>
          <t xml:space="preserve">
Anzahl der Tiere zu Beginn des Förderzeitpunktes</t>
        </r>
      </text>
    </comment>
  </commentList>
</comments>
</file>

<file path=xl/sharedStrings.xml><?xml version="1.0" encoding="utf-8"?>
<sst xmlns="http://schemas.openxmlformats.org/spreadsheetml/2006/main" count="277" uniqueCount="71">
  <si>
    <t>Zugang</t>
  </si>
  <si>
    <t>Abgang</t>
  </si>
  <si>
    <t>Bemerkungen</t>
  </si>
  <si>
    <t xml:space="preserve">Name: </t>
  </si>
  <si>
    <t>Stall:</t>
  </si>
  <si>
    <r>
      <rPr>
        <b/>
        <sz val="10"/>
        <color theme="1"/>
        <rFont val="Arial"/>
        <family val="2"/>
      </rPr>
      <t xml:space="preserve">Anzahl Tiere          </t>
    </r>
    <r>
      <rPr>
        <sz val="10"/>
        <color theme="1"/>
        <rFont val="Arial"/>
        <family val="2"/>
      </rPr>
      <t xml:space="preserve">  (Zu- bzw. Abgang)</t>
    </r>
  </si>
  <si>
    <t>Name und Anschrift des Erwerbers oder                                  Tod im eigenen Betrieb</t>
  </si>
  <si>
    <t xml:space="preserve">Bestandstage: </t>
  </si>
  <si>
    <t>Tiere</t>
  </si>
  <si>
    <t>Name und Anschrift oder Registriernummer des vorigen Tierhalters oder Eigenremontierung</t>
  </si>
  <si>
    <t>Unternehmensnummer:</t>
  </si>
  <si>
    <t>08</t>
  </si>
  <si>
    <t>Startdatum der Maßnahme:</t>
  </si>
  <si>
    <t>Enddatum der Maßnahme:</t>
  </si>
  <si>
    <t>Suchkriterium:</t>
  </si>
  <si>
    <t>Datum wenn Bestand =0</t>
  </si>
  <si>
    <t>Durchgang:</t>
  </si>
  <si>
    <t>Bestandstage bis Ausstalldatum des letzten Tieres vor Jahresende</t>
  </si>
  <si>
    <t>Beginn der Einstallung</t>
  </si>
  <si>
    <t>Tatsächliche Bestandstage:</t>
  </si>
  <si>
    <t>Durchschnittsbestand:</t>
  </si>
  <si>
    <t xml:space="preserve">Hinweise zum Ausfüllen des Bestandsverzeichnisses </t>
  </si>
  <si>
    <t>Für jeden beantragten Stall ist ein Bestandsverzeichnis auszufüllen.</t>
  </si>
  <si>
    <t xml:space="preserve"> Eingabefeld, ungeschützt - dies ist vom Antragsteller auszufüllen</t>
  </si>
  <si>
    <t xml:space="preserve"> Berechnetes Feld - hier kann nichts eingetragen werden</t>
  </si>
  <si>
    <t>Mit der TAB-Taste kann von Eingabe- zu Eingabefeld gesprungen werden.</t>
  </si>
  <si>
    <t xml:space="preserve">Stand: </t>
  </si>
  <si>
    <t>- FAKT II G4.2 -</t>
  </si>
  <si>
    <t>Berechnung des durchschnittlichen Bestands bei 
mehreren Durchgängen - FAKT II G4.2 -</t>
  </si>
  <si>
    <t xml:space="preserve">Datum und Unterschrift des Antragstellers: </t>
  </si>
  <si>
    <t>Tage im System:</t>
  </si>
  <si>
    <t>Tage nicht mehr im System:</t>
  </si>
  <si>
    <r>
      <rPr>
        <b/>
        <sz val="10"/>
        <color rgb="FFFF0000"/>
        <rFont val="Arial"/>
        <family val="2"/>
      </rPr>
      <t>Hinweis:</t>
    </r>
    <r>
      <rPr>
        <sz val="10"/>
        <color rgb="FFFF0000"/>
        <rFont val="Arial"/>
        <family val="2"/>
      </rPr>
      <t xml:space="preserve"> für jede Einstallung ist ein </t>
    </r>
    <r>
      <rPr>
        <u/>
        <sz val="10"/>
        <color rgb="FFFF0000"/>
        <rFont val="Arial"/>
        <family val="2"/>
      </rPr>
      <t>neues</t>
    </r>
    <r>
      <rPr>
        <sz val="10"/>
        <color rgb="FFFF0000"/>
        <rFont val="Arial"/>
        <family val="2"/>
      </rPr>
      <t xml:space="preserve"> Blatt "Durchgang" zu verwenden!</t>
    </r>
  </si>
  <si>
    <t>Maximal mögl. Bestandstage</t>
  </si>
  <si>
    <t>Tage ab förderfähig:</t>
  </si>
  <si>
    <t>Schlupfdatum:</t>
  </si>
  <si>
    <t>förderfähig ab:</t>
  </si>
  <si>
    <t>Einstalldatum:</t>
  </si>
  <si>
    <r>
      <t>Alter der Tiere bei Zugang</t>
    </r>
    <r>
      <rPr>
        <b/>
        <sz val="8"/>
        <color theme="1"/>
        <rFont val="Arial"/>
        <family val="2"/>
      </rPr>
      <t xml:space="preserve"> (in Tagen)</t>
    </r>
  </si>
  <si>
    <r>
      <t xml:space="preserve">Alter der Tiere bei Zugang </t>
    </r>
    <r>
      <rPr>
        <b/>
        <sz val="8"/>
        <color theme="1"/>
        <rFont val="Arial"/>
        <family val="2"/>
      </rPr>
      <t>(in Wochen)</t>
    </r>
  </si>
  <si>
    <t xml:space="preserve">Zugang: Anzahl der Tiere im Bestand ab mind. der 21 Lebenswochen. 
Abgang: Tag an dem die Tiere den Betrieb verlassen (Tod, Verkauf). 
</t>
  </si>
  <si>
    <t xml:space="preserve">Tierbestand </t>
  </si>
  <si>
    <t>Einstalldatum/ Datum ab Förderbeginn 
oder Abgabgsdatum</t>
  </si>
  <si>
    <t>kleineres Datum aus N3 und O3:</t>
  </si>
  <si>
    <t>Förderbeginn</t>
  </si>
  <si>
    <t>Förderbeginn:</t>
  </si>
  <si>
    <t xml:space="preserve">Durchschnittlicher Tierbestand dieses Durchgangs: </t>
  </si>
  <si>
    <t>Anzahl eingestellter Tage:</t>
  </si>
  <si>
    <t>Tierbestandstage:</t>
  </si>
  <si>
    <t>kleineres Datum aus N3 und P3:</t>
  </si>
  <si>
    <t>durchschnittlicher Tierbestand je Durchgang:</t>
  </si>
  <si>
    <t>durchschnittlicher Tierbestand 
bezogen auf das Jahr:</t>
  </si>
  <si>
    <t>durchschnittlicher Tierbestand 
bezogen auf das Jahr (mit #WERT!):</t>
  </si>
  <si>
    <t>Bestandstage ab Einstallung:</t>
  </si>
  <si>
    <t>tatsächliche Bestandstage:</t>
  </si>
  <si>
    <t>Version 1</t>
  </si>
  <si>
    <t>Version 2</t>
  </si>
  <si>
    <t>Version 2.1</t>
  </si>
  <si>
    <t>Redaktionelle Änderungen</t>
  </si>
  <si>
    <t>Version 2.2</t>
  </si>
  <si>
    <t>Korrektur Berechnung des Durchschnittsbestandes</t>
  </si>
  <si>
    <t>Bestandsverzeichnis tiergerechte Legehennenhaltung von Zweinutzungshuhnrassen (G4.2), Antragsjahr 2026</t>
  </si>
  <si>
    <t>Anpassung der Datumsangaben auf das Antragsjahr 2026</t>
  </si>
  <si>
    <t>Version 2.3</t>
  </si>
  <si>
    <t>FAKT II G4.2 - Bestandsverzeichnis Tiergerechte Haltung von Legehennen von Zweinutzungsrassen, Version 2.3 18.02.2026</t>
  </si>
  <si>
    <t xml:space="preserve">Mit der Einreichung über FIONA bestätige ich die Richtigkeit der Angaben </t>
  </si>
  <si>
    <t xml:space="preserve">in diesem Formular. Die Einreichung über FIONA ersetzt die Unterschrift. </t>
  </si>
  <si>
    <t xml:space="preserve">Erfolgt die Einreichung des Formulars ausnahmsweise aus technischen Gründen </t>
  </si>
  <si>
    <t>in Papierform bei der zuständigen Behörde, ist das Formular zu unterschreiben.</t>
  </si>
  <si>
    <t>Erklärung des Antragstellers:</t>
  </si>
  <si>
    <t>Text "Erklärung des Antragstellers" eingefügt.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</si>
</sst>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u/>
      <sz val="14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rgb="FFFF0000"/>
      <name val="Arial"/>
      <family val="2"/>
    </font>
    <font>
      <u/>
      <sz val="10"/>
      <color rgb="FFFF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u/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99FF3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9" fillId="0" borderId="0"/>
    <xf numFmtId="0" fontId="9" fillId="0" borderId="0"/>
    <xf numFmtId="0" fontId="1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22">
    <xf numFmtId="0" fontId="0" fillId="0" borderId="0" xfId="0"/>
    <xf numFmtId="0" fontId="2" fillId="0" borderId="6" xfId="0" applyFont="1" applyFill="1" applyBorder="1" applyAlignment="1" applyProtection="1"/>
    <xf numFmtId="0" fontId="0" fillId="0" borderId="0" xfId="0" applyProtection="1"/>
    <xf numFmtId="0" fontId="2" fillId="0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4" fontId="0" fillId="0" borderId="0" xfId="0" applyNumberFormat="1" applyProtection="1"/>
    <xf numFmtId="49" fontId="2" fillId="0" borderId="3" xfId="0" applyNumberFormat="1" applyFont="1" applyFill="1" applyBorder="1" applyAlignment="1" applyProtection="1">
      <alignment vertical="center"/>
    </xf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0" fontId="7" fillId="0" borderId="0" xfId="1" applyFont="1"/>
    <xf numFmtId="0" fontId="9" fillId="0" borderId="0" xfId="1"/>
    <xf numFmtId="0" fontId="7" fillId="0" borderId="0" xfId="1" quotePrefix="1" applyFont="1"/>
    <xf numFmtId="0" fontId="2" fillId="0" borderId="0" xfId="1" applyFont="1"/>
    <xf numFmtId="0" fontId="8" fillId="0" borderId="0" xfId="1" applyFont="1"/>
    <xf numFmtId="0" fontId="8" fillId="2" borderId="1" xfId="1" applyFont="1" applyFill="1" applyBorder="1"/>
    <xf numFmtId="0" fontId="8" fillId="3" borderId="1" xfId="1" applyFont="1" applyFill="1" applyBorder="1"/>
    <xf numFmtId="3" fontId="0" fillId="2" borderId="1" xfId="0" applyNumberFormat="1" applyFill="1" applyBorder="1" applyProtection="1">
      <protection locked="0"/>
    </xf>
    <xf numFmtId="3" fontId="0" fillId="3" borderId="1" xfId="0" applyNumberFormat="1" applyFill="1" applyBorder="1" applyProtection="1"/>
    <xf numFmtId="0" fontId="8" fillId="3" borderId="1" xfId="0" applyFont="1" applyFill="1" applyBorder="1" applyProtection="1"/>
    <xf numFmtId="3" fontId="8" fillId="3" borderId="1" xfId="0" applyNumberFormat="1" applyFont="1" applyFill="1" applyBorder="1" applyProtection="1"/>
    <xf numFmtId="0" fontId="7" fillId="0" borderId="0" xfId="0" applyFont="1" applyAlignment="1" applyProtection="1"/>
    <xf numFmtId="0" fontId="6" fillId="0" borderId="1" xfId="0" applyFont="1" applyBorder="1" applyAlignment="1" applyProtection="1">
      <alignment horizontal="center" vertical="top"/>
    </xf>
    <xf numFmtId="0" fontId="6" fillId="0" borderId="0" xfId="0" applyFont="1" applyProtection="1"/>
    <xf numFmtId="0" fontId="0" fillId="0" borderId="3" xfId="0" applyBorder="1" applyProtection="1"/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2" fillId="0" borderId="3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/>
    </xf>
    <xf numFmtId="14" fontId="1" fillId="3" borderId="5" xfId="0" applyNumberFormat="1" applyFont="1" applyFill="1" applyBorder="1" applyAlignment="1" applyProtection="1">
      <alignment horizontal="right" vertical="center"/>
    </xf>
    <xf numFmtId="0" fontId="0" fillId="0" borderId="0" xfId="0" applyFill="1" applyProtection="1"/>
    <xf numFmtId="3" fontId="2" fillId="0" borderId="0" xfId="0" applyNumberFormat="1" applyFont="1" applyFill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Alignment="1" applyProtection="1"/>
    <xf numFmtId="0" fontId="0" fillId="0" borderId="0" xfId="0" applyFill="1" applyBorder="1" applyProtection="1"/>
    <xf numFmtId="3" fontId="2" fillId="0" borderId="0" xfId="0" applyNumberFormat="1" applyFont="1" applyFill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1" fillId="3" borderId="1" xfId="0" applyFont="1" applyFill="1" applyBorder="1" applyAlignment="1" applyProtection="1">
      <alignment vertical="center"/>
    </xf>
    <xf numFmtId="1" fontId="0" fillId="0" borderId="0" xfId="0" applyNumberFormat="1" applyProtection="1"/>
    <xf numFmtId="3" fontId="2" fillId="3" borderId="4" xfId="0" applyNumberFormat="1" applyFont="1" applyFill="1" applyBorder="1" applyAlignment="1" applyProtection="1">
      <alignment horizontal="right" vertical="center"/>
    </xf>
    <xf numFmtId="14" fontId="1" fillId="2" borderId="4" xfId="0" applyNumberFormat="1" applyFont="1" applyFill="1" applyBorder="1" applyAlignment="1" applyProtection="1">
      <alignment horizontal="right" vertical="center"/>
      <protection locked="0"/>
    </xf>
    <xf numFmtId="14" fontId="15" fillId="2" borderId="5" xfId="0" applyNumberFormat="1" applyFont="1" applyFill="1" applyBorder="1" applyAlignment="1" applyProtection="1">
      <alignment horizontal="right" vertical="center"/>
      <protection locked="0"/>
    </xf>
    <xf numFmtId="14" fontId="0" fillId="3" borderId="1" xfId="0" applyNumberFormat="1" applyFill="1" applyBorder="1" applyProtection="1"/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/>
    </xf>
    <xf numFmtId="14" fontId="0" fillId="0" borderId="0" xfId="0" applyNumberFormat="1" applyProtection="1"/>
    <xf numFmtId="0" fontId="1" fillId="0" borderId="0" xfId="0" applyFont="1" applyProtection="1"/>
    <xf numFmtId="1" fontId="0" fillId="0" borderId="0" xfId="0" applyNumberFormat="1" applyProtection="1"/>
    <xf numFmtId="0" fontId="1" fillId="0" borderId="1" xfId="0" applyFont="1" applyBorder="1" applyAlignment="1" applyProtection="1">
      <alignment horizontal="left" vertical="center"/>
    </xf>
    <xf numFmtId="14" fontId="1" fillId="3" borderId="1" xfId="0" applyNumberFormat="1" applyFont="1" applyFill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left" vertical="center"/>
    </xf>
    <xf numFmtId="14" fontId="1" fillId="3" borderId="4" xfId="0" applyNumberFormat="1" applyFont="1" applyFill="1" applyBorder="1" applyAlignment="1" applyProtection="1">
      <alignment horizontal="right" vertical="center"/>
    </xf>
    <xf numFmtId="3" fontId="8" fillId="3" borderId="1" xfId="0" applyNumberFormat="1" applyFont="1" applyFill="1" applyBorder="1" applyProtection="1"/>
    <xf numFmtId="0" fontId="0" fillId="0" borderId="0" xfId="0" applyProtection="1"/>
    <xf numFmtId="3" fontId="8" fillId="3" borderId="1" xfId="0" applyNumberFormat="1" applyFont="1" applyFill="1" applyBorder="1" applyProtection="1"/>
    <xf numFmtId="3" fontId="8" fillId="0" borderId="1" xfId="0" applyNumberFormat="1" applyFont="1" applyBorder="1" applyProtection="1"/>
    <xf numFmtId="0" fontId="1" fillId="0" borderId="1" xfId="0" applyFont="1" applyBorder="1" applyAlignment="1">
      <alignment vertical="top"/>
    </xf>
    <xf numFmtId="0" fontId="8" fillId="0" borderId="0" xfId="0" applyFont="1" applyFill="1" applyBorder="1" applyProtection="1"/>
    <xf numFmtId="0" fontId="4" fillId="0" borderId="1" xfId="0" applyFont="1" applyBorder="1" applyAlignment="1">
      <alignment wrapText="1"/>
    </xf>
    <xf numFmtId="0" fontId="0" fillId="0" borderId="0" xfId="0"/>
    <xf numFmtId="0" fontId="0" fillId="3" borderId="8" xfId="0" applyFill="1" applyBorder="1" applyProtection="1"/>
    <xf numFmtId="3" fontId="6" fillId="0" borderId="0" xfId="0" applyNumberFormat="1" applyFont="1" applyFill="1" applyBorder="1" applyProtection="1"/>
    <xf numFmtId="0" fontId="1" fillId="0" borderId="1" xfId="0" applyFont="1" applyBorder="1" applyAlignment="1">
      <alignment wrapText="1"/>
    </xf>
    <xf numFmtId="0" fontId="0" fillId="3" borderId="1" xfId="0" applyFill="1" applyBorder="1"/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8" fillId="0" borderId="0" xfId="0" applyFont="1" applyProtection="1"/>
    <xf numFmtId="0" fontId="1" fillId="0" borderId="1" xfId="0" applyFont="1" applyBorder="1" applyAlignment="1" applyProtection="1">
      <alignment horizontal="center" wrapText="1"/>
    </xf>
    <xf numFmtId="0" fontId="0" fillId="0" borderId="0" xfId="0"/>
    <xf numFmtId="0" fontId="2" fillId="3" borderId="4" xfId="0" applyFont="1" applyFill="1" applyBorder="1" applyAlignment="1" applyProtection="1">
      <alignment vertical="center"/>
      <protection locked="0"/>
    </xf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17" fillId="0" borderId="0" xfId="1" applyFont="1"/>
    <xf numFmtId="0" fontId="18" fillId="0" borderId="0" xfId="0" applyFont="1"/>
    <xf numFmtId="0" fontId="19" fillId="0" borderId="0" xfId="0" applyFont="1"/>
    <xf numFmtId="0" fontId="8" fillId="0" borderId="0" xfId="1" applyFont="1" applyAlignment="1">
      <alignment horizontal="left" vertical="top" wrapText="1"/>
    </xf>
    <xf numFmtId="0" fontId="8" fillId="0" borderId="0" xfId="0" applyFont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left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16" fillId="1" borderId="2" xfId="3" applyFont="1" applyFill="1" applyBorder="1" applyAlignment="1" applyProtection="1">
      <alignment horizontal="center" vertical="center"/>
    </xf>
    <xf numFmtId="0" fontId="16" fillId="1" borderId="3" xfId="3" applyFont="1" applyFill="1" applyBorder="1" applyAlignment="1" applyProtection="1">
      <alignment horizontal="center" vertical="center"/>
    </xf>
    <xf numFmtId="0" fontId="16" fillId="1" borderId="7" xfId="3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right" vertical="center"/>
    </xf>
    <xf numFmtId="0" fontId="1" fillId="3" borderId="4" xfId="0" applyFont="1" applyFill="1" applyBorder="1" applyAlignment="1" applyProtection="1">
      <alignment horizontal="righ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center" vertical="center"/>
    </xf>
    <xf numFmtId="0" fontId="5" fillId="0" borderId="5" xfId="0" applyFont="1" applyBorder="1" applyAlignment="1" applyProtection="1">
      <alignment horizontal="left" vertical="top" wrapText="1"/>
    </xf>
    <xf numFmtId="0" fontId="5" fillId="0" borderId="5" xfId="0" applyFont="1" applyBorder="1" applyAlignment="1" applyProtection="1">
      <alignment horizontal="left" vertical="top"/>
    </xf>
    <xf numFmtId="0" fontId="5" fillId="0" borderId="0" xfId="0" applyFont="1" applyBorder="1" applyAlignment="1" applyProtection="1">
      <alignment horizontal="left" vertical="top"/>
    </xf>
    <xf numFmtId="0" fontId="6" fillId="0" borderId="2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3" fontId="2" fillId="2" borderId="3" xfId="0" applyNumberFormat="1" applyFont="1" applyFill="1" applyBorder="1" applyAlignment="1" applyProtection="1">
      <alignment horizontal="center" vertical="center"/>
      <protection locked="0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14" fontId="10" fillId="0" borderId="0" xfId="0" applyNumberFormat="1" applyFont="1"/>
    <xf numFmtId="0" fontId="10" fillId="0" borderId="0" xfId="0" applyFont="1"/>
  </cellXfs>
  <cellStyles count="10">
    <cellStyle name="Standard" xfId="0" builtinId="0"/>
    <cellStyle name="Standard 3 2" xfId="1" xr:uid="{00000000-0005-0000-0000-000001000000}"/>
    <cellStyle name="Standard 3 2 2" xfId="4" xr:uid="{00000000-0005-0000-0000-000002000000}"/>
    <cellStyle name="Standard 3 2 3" xfId="6" xr:uid="{00000000-0005-0000-0000-000003000000}"/>
    <cellStyle name="Standard 3 2 4" xfId="8" xr:uid="{00000000-0005-0000-0000-000004000000}"/>
    <cellStyle name="Standard 5 2 3" xfId="3" xr:uid="{00000000-0005-0000-0000-000005000000}"/>
    <cellStyle name="Standard 8" xfId="2" xr:uid="{00000000-0005-0000-0000-000006000000}"/>
    <cellStyle name="Standard 8 2" xfId="5" xr:uid="{00000000-0005-0000-0000-000007000000}"/>
    <cellStyle name="Standard 8 3" xfId="7" xr:uid="{00000000-0005-0000-0000-000008000000}"/>
    <cellStyle name="Standard 8 4" xfId="9" xr:uid="{00000000-0005-0000-0000-000009000000}"/>
  </cellStyles>
  <dxfs count="0"/>
  <tableStyles count="0" defaultTableStyle="TableStyleMedium2" defaultPivotStyle="PivotStyleLight16"/>
  <colors>
    <mruColors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4</xdr:col>
      <xdr:colOff>634050</xdr:colOff>
      <xdr:row>27</xdr:row>
      <xdr:rowOff>86618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3409950"/>
          <a:ext cx="2520000" cy="1058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B1:J38"/>
  <sheetViews>
    <sheetView showGridLines="0" tabSelected="1" zoomScaleNormal="100" zoomScaleSheetLayoutView="100" workbookViewId="0">
      <selection activeCell="N18" sqref="N18"/>
    </sheetView>
  </sheetViews>
  <sheetFormatPr baseColWidth="10" defaultRowHeight="12.75" x14ac:dyDescent="0.2"/>
  <cols>
    <col min="1" max="1" width="0.5703125" customWidth="1"/>
    <col min="2" max="2" width="3.28515625" customWidth="1"/>
    <col min="3" max="3" width="13.5703125" customWidth="1"/>
    <col min="10" max="10" width="9.5703125" customWidth="1"/>
  </cols>
  <sheetData>
    <row r="1" spans="2:8" ht="18" x14ac:dyDescent="0.25">
      <c r="B1" s="12" t="s">
        <v>21</v>
      </c>
      <c r="C1" s="13"/>
    </row>
    <row r="2" spans="2:8" ht="18" x14ac:dyDescent="0.25">
      <c r="B2" s="14" t="s">
        <v>27</v>
      </c>
      <c r="C2" s="13"/>
    </row>
    <row r="3" spans="2:8" ht="15.75" x14ac:dyDescent="0.25">
      <c r="B3" s="15"/>
      <c r="C3" s="13"/>
    </row>
    <row r="4" spans="2:8" ht="15" x14ac:dyDescent="0.25">
      <c r="B4" s="16" t="s">
        <v>22</v>
      </c>
      <c r="C4" s="13"/>
    </row>
    <row r="6" spans="2:8" ht="14.25" x14ac:dyDescent="0.2">
      <c r="B6" s="17"/>
      <c r="C6" s="16" t="s">
        <v>23</v>
      </c>
    </row>
    <row r="8" spans="2:8" ht="14.25" x14ac:dyDescent="0.2">
      <c r="B8" s="18"/>
      <c r="C8" s="16" t="s">
        <v>24</v>
      </c>
    </row>
    <row r="10" spans="2:8" ht="14.25" x14ac:dyDescent="0.2">
      <c r="B10" s="16" t="s">
        <v>25</v>
      </c>
      <c r="C10" s="16"/>
    </row>
    <row r="11" spans="2:8" s="82" customFormat="1" ht="14.25" x14ac:dyDescent="0.2">
      <c r="B11" s="16"/>
      <c r="C11" s="16"/>
    </row>
    <row r="12" spans="2:8" ht="14.25" x14ac:dyDescent="0.2">
      <c r="B12" s="87" t="s">
        <v>69</v>
      </c>
      <c r="C12" s="86"/>
      <c r="D12" s="86"/>
      <c r="E12" s="86"/>
      <c r="F12" s="86"/>
      <c r="G12" s="86"/>
      <c r="H12" s="86"/>
    </row>
    <row r="13" spans="2:8" ht="15" x14ac:dyDescent="0.25">
      <c r="B13" s="86" t="s">
        <v>65</v>
      </c>
      <c r="C13" s="85"/>
      <c r="D13" s="86"/>
      <c r="E13" s="86"/>
      <c r="F13" s="86"/>
      <c r="G13" s="86"/>
      <c r="H13" s="86"/>
    </row>
    <row r="14" spans="2:8" ht="14.25" x14ac:dyDescent="0.2">
      <c r="B14" s="86" t="s">
        <v>66</v>
      </c>
      <c r="C14" s="86"/>
      <c r="D14" s="86"/>
      <c r="E14" s="86"/>
      <c r="F14" s="86"/>
      <c r="G14" s="86"/>
      <c r="H14" s="86"/>
    </row>
    <row r="15" spans="2:8" ht="14.25" x14ac:dyDescent="0.2">
      <c r="B15" s="86" t="s">
        <v>67</v>
      </c>
      <c r="C15" s="86"/>
      <c r="D15" s="86"/>
      <c r="E15" s="86"/>
      <c r="F15" s="86"/>
      <c r="G15" s="86"/>
      <c r="H15" s="86"/>
    </row>
    <row r="16" spans="2:8" s="82" customFormat="1" ht="14.25" x14ac:dyDescent="0.2">
      <c r="B16" s="86" t="s">
        <v>68</v>
      </c>
      <c r="C16" s="86"/>
      <c r="D16" s="86"/>
      <c r="E16" s="86"/>
      <c r="F16" s="86"/>
      <c r="G16" s="86"/>
      <c r="H16" s="86"/>
    </row>
    <row r="17" spans="2:10" s="82" customFormat="1" x14ac:dyDescent="0.2"/>
    <row r="18" spans="2:10" ht="15" x14ac:dyDescent="0.25">
      <c r="B18" s="16" t="s">
        <v>26</v>
      </c>
      <c r="C18" s="13"/>
      <c r="D18" s="88" t="s">
        <v>64</v>
      </c>
      <c r="E18" s="88"/>
      <c r="F18" s="88"/>
      <c r="G18" s="88"/>
      <c r="H18" s="88"/>
      <c r="I18" s="88"/>
      <c r="J18" s="88"/>
    </row>
    <row r="19" spans="2:10" ht="14.25" customHeight="1" x14ac:dyDescent="0.2">
      <c r="D19" s="88"/>
      <c r="E19" s="88"/>
      <c r="F19" s="88"/>
      <c r="G19" s="88"/>
      <c r="H19" s="88"/>
      <c r="I19" s="88"/>
      <c r="J19" s="88"/>
    </row>
    <row r="31" spans="2:10" x14ac:dyDescent="0.2">
      <c r="D31" s="83"/>
    </row>
    <row r="32" spans="2:10" x14ac:dyDescent="0.2">
      <c r="D32" s="83"/>
    </row>
    <row r="33" spans="3:5" x14ac:dyDescent="0.2">
      <c r="C33" s="80" t="s">
        <v>55</v>
      </c>
      <c r="D33" s="84">
        <v>45385</v>
      </c>
    </row>
    <row r="34" spans="3:5" x14ac:dyDescent="0.2">
      <c r="C34" s="80" t="s">
        <v>56</v>
      </c>
      <c r="D34" s="84">
        <v>45459</v>
      </c>
    </row>
    <row r="35" spans="3:5" x14ac:dyDescent="0.2">
      <c r="C35" s="82" t="s">
        <v>57</v>
      </c>
      <c r="D35" s="84">
        <v>45636</v>
      </c>
      <c r="E35" s="82" t="s">
        <v>58</v>
      </c>
    </row>
    <row r="36" spans="3:5" x14ac:dyDescent="0.2">
      <c r="C36" t="s">
        <v>59</v>
      </c>
      <c r="D36" s="84">
        <v>45681</v>
      </c>
      <c r="E36" t="s">
        <v>60</v>
      </c>
    </row>
    <row r="37" spans="3:5" x14ac:dyDescent="0.2">
      <c r="C37" t="s">
        <v>63</v>
      </c>
      <c r="D37" s="84">
        <v>46071</v>
      </c>
      <c r="E37" t="s">
        <v>62</v>
      </c>
    </row>
    <row r="38" spans="3:5" x14ac:dyDescent="0.2">
      <c r="D38" s="120">
        <v>46136</v>
      </c>
      <c r="E38" s="121" t="s">
        <v>70</v>
      </c>
    </row>
  </sheetData>
  <mergeCells count="1">
    <mergeCell ref="D18:J19"/>
  </mergeCells>
  <pageMargins left="0.7" right="0.7" top="0.78740157499999996" bottom="0.78740157499999996" header="0.3" footer="0.3"/>
  <pageSetup paperSize="9" scale="93" orientation="portrait" r:id="rId1"/>
  <headerFooter>
    <oddFooter>&amp;LMinisterium für Ernährung, Ländlichen Raum und Verbraucherschutz Baden-Württemberg 2026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I12"/>
  <sheetViews>
    <sheetView showGridLines="0" zoomScaleNormal="100" workbookViewId="0">
      <selection sqref="A1:D1"/>
    </sheetView>
  </sheetViews>
  <sheetFormatPr baseColWidth="10" defaultColWidth="11.42578125" defaultRowHeight="12.75" x14ac:dyDescent="0.2"/>
  <cols>
    <col min="1" max="1" width="23.5703125" style="2" bestFit="1" customWidth="1"/>
    <col min="2" max="2" width="23.5703125" style="2" customWidth="1"/>
    <col min="3" max="3" width="31.5703125" style="2" customWidth="1"/>
    <col min="4" max="4" width="20.5703125" style="2" customWidth="1"/>
    <col min="5" max="5" width="29.42578125" style="2" customWidth="1"/>
    <col min="6" max="7" width="19.85546875" style="2" hidden="1" customWidth="1"/>
    <col min="8" max="16384" width="11.42578125" style="2"/>
  </cols>
  <sheetData>
    <row r="1" spans="1:9" ht="35.25" customHeight="1" x14ac:dyDescent="0.25">
      <c r="A1" s="90" t="s">
        <v>28</v>
      </c>
      <c r="B1" s="90"/>
      <c r="C1" s="90"/>
      <c r="D1" s="90"/>
      <c r="E1" s="23"/>
      <c r="F1" s="23"/>
      <c r="G1" s="23"/>
      <c r="H1" s="23"/>
      <c r="I1" s="23"/>
    </row>
    <row r="3" spans="1:9" ht="29.25" customHeight="1" x14ac:dyDescent="0.2">
      <c r="A3" s="24" t="s">
        <v>4</v>
      </c>
      <c r="B3" s="24" t="s">
        <v>16</v>
      </c>
      <c r="C3" s="79" t="s">
        <v>50</v>
      </c>
      <c r="D3" s="79" t="s">
        <v>47</v>
      </c>
      <c r="E3" s="72" t="s">
        <v>51</v>
      </c>
      <c r="F3" s="66" t="s">
        <v>48</v>
      </c>
      <c r="G3" s="68" t="s">
        <v>52</v>
      </c>
    </row>
    <row r="4" spans="1:9" ht="18" customHeight="1" x14ac:dyDescent="0.2">
      <c r="A4" s="21" t="str">
        <f>IF(ISBLANK('Durchgang 1'!$L$3),"",('Durchgang 1'!$L$3))</f>
        <v/>
      </c>
      <c r="B4" s="21">
        <f>'Durchgang 1'!$L$4</f>
        <v>1</v>
      </c>
      <c r="C4" s="22" t="str">
        <f>'Durchgang 1'!$E$4</f>
        <v/>
      </c>
      <c r="D4" s="62" t="str">
        <f>IFERROR(MIN('Durchgang 1'!N10,'Durchgang 1'!O3),"")</f>
        <v/>
      </c>
      <c r="E4" s="73">
        <f t="shared" ref="E4:E8" si="0">IFERROR(G4,0)</f>
        <v>0</v>
      </c>
      <c r="F4" s="65">
        <f>IFERROR('Durchgang 1'!M114-'Durchgang 1'!N114,0)</f>
        <v>0</v>
      </c>
      <c r="G4" s="78" t="e">
        <f>ROUNDDOWN(((C4*D4)/'Durchgang 1'!O3),0)</f>
        <v>#VALUE!</v>
      </c>
    </row>
    <row r="5" spans="1:9" ht="18" customHeight="1" x14ac:dyDescent="0.2">
      <c r="A5" s="21" t="str">
        <f>IF(ISBLANK('Durchgang 2'!$L$3),"",('Durchgang 2'!$L$3))</f>
        <v/>
      </c>
      <c r="B5" s="21">
        <f>'Durchgang 2'!$L$4</f>
        <v>2</v>
      </c>
      <c r="C5" s="22" t="str">
        <f>'Durchgang 2'!$E$4</f>
        <v/>
      </c>
      <c r="D5" s="64" t="str">
        <f>IFERROR(MIN('Durchgang 2'!N10,'Durchgang 2'!O3),"")</f>
        <v/>
      </c>
      <c r="E5" s="73">
        <f t="shared" si="0"/>
        <v>0</v>
      </c>
      <c r="F5" s="65">
        <f>IFERROR('Durchgang 2'!M114-'Durchgang 2'!N114,0)</f>
        <v>0</v>
      </c>
      <c r="G5" s="78" t="e">
        <f>ROUNDDOWN(((C5*D5)/'Durchgang 2'!O3),0)</f>
        <v>#VALUE!</v>
      </c>
    </row>
    <row r="6" spans="1:9" ht="18" customHeight="1" x14ac:dyDescent="0.2">
      <c r="A6" s="21" t="str">
        <f>IF(ISBLANK('Durchgang 3'!$L$3),"",('Durchgang 3'!$L$3))</f>
        <v/>
      </c>
      <c r="B6" s="21">
        <f>'Durchgang 3'!$L$4</f>
        <v>3</v>
      </c>
      <c r="C6" s="22" t="str">
        <f>'Durchgang 3'!$E$4</f>
        <v/>
      </c>
      <c r="D6" s="64" t="str">
        <f>IFERROR(MIN('Durchgang 3'!N10,'Durchgang 3'!O3),"")</f>
        <v/>
      </c>
      <c r="E6" s="73">
        <f t="shared" si="0"/>
        <v>0</v>
      </c>
      <c r="F6" s="65">
        <f>IFERROR('Durchgang 3'!M114-'Durchgang 3'!N114,0)</f>
        <v>0</v>
      </c>
      <c r="G6" s="78" t="e">
        <f>ROUNDDOWN(((C6*D6)/'Durchgang 3'!O3),0)</f>
        <v>#VALUE!</v>
      </c>
    </row>
    <row r="7" spans="1:9" ht="18" customHeight="1" x14ac:dyDescent="0.2">
      <c r="A7" s="21" t="str">
        <f>IF(ISBLANK('Durchgang 4'!$L$3),"",('Durchgang 4'!$L$3))</f>
        <v/>
      </c>
      <c r="B7" s="21">
        <f>'Durchgang 4'!$L$4</f>
        <v>4</v>
      </c>
      <c r="C7" s="22" t="str">
        <f>'Durchgang 4'!$E$4</f>
        <v/>
      </c>
      <c r="D7" s="64" t="str">
        <f>IFERROR(MIN('Durchgang 4'!N10,'Durchgang 4'!O3),"")</f>
        <v/>
      </c>
      <c r="E7" s="73">
        <f t="shared" si="0"/>
        <v>0</v>
      </c>
      <c r="F7" s="65">
        <f>IFERROR('Durchgang 4'!M114-'Durchgang 4'!N114,0)</f>
        <v>0</v>
      </c>
      <c r="G7" s="78" t="e">
        <f>ROUNDDOWN(((C7*D7)/'Durchgang 4'!O3),0)</f>
        <v>#VALUE!</v>
      </c>
    </row>
    <row r="8" spans="1:9" ht="18" customHeight="1" x14ac:dyDescent="0.2">
      <c r="A8" s="21" t="str">
        <f>IF(ISBLANK('Durchgang 5'!$L$3),"",('Durchgang 5'!$L$3))</f>
        <v/>
      </c>
      <c r="B8" s="21">
        <f>'Durchgang 5'!$L$4</f>
        <v>5</v>
      </c>
      <c r="C8" s="22" t="str">
        <f>'Durchgang 5'!$E$4</f>
        <v/>
      </c>
      <c r="D8" s="64" t="str">
        <f>IFERROR(MIN('Durchgang 5'!N10,'Durchgang 5'!O3),"")</f>
        <v/>
      </c>
      <c r="E8" s="73">
        <f t="shared" si="0"/>
        <v>0</v>
      </c>
      <c r="F8" s="65">
        <f>IFERROR('Durchgang 5'!M114-'Durchgang 5'!N114,0)</f>
        <v>0</v>
      </c>
      <c r="G8" s="78" t="e">
        <f>ROUNDDOWN(((C8*D8)/'Durchgang 5'!O3),0)</f>
        <v>#VALUE!</v>
      </c>
    </row>
    <row r="9" spans="1:9" ht="18" customHeight="1" x14ac:dyDescent="0.2">
      <c r="A9" s="21" t="str">
        <f>IF(ISBLANK('Durchgang 6'!$L$3),"",('Durchgang 6'!$L$3))</f>
        <v/>
      </c>
      <c r="B9" s="21">
        <f>'Durchgang 6'!$L$4</f>
        <v>6</v>
      </c>
      <c r="C9" s="22" t="str">
        <f>'Durchgang 6'!$E$4</f>
        <v/>
      </c>
      <c r="D9" s="64" t="str">
        <f>IFERROR(MIN('Durchgang 6'!N10,'Durchgang 6'!O3),"")</f>
        <v/>
      </c>
      <c r="E9" s="73">
        <f>IFERROR(G9,0)</f>
        <v>0</v>
      </c>
      <c r="F9" s="65">
        <f>IFERROR('Durchgang 6'!M114-'Durchgang 6'!N114,0)</f>
        <v>0</v>
      </c>
      <c r="G9" s="78" t="e">
        <f>ROUNDDOWN(((C9*D9)/'Durchgang 6'!O3),0)</f>
        <v>#VALUE!</v>
      </c>
    </row>
    <row r="10" spans="1:9" ht="18" customHeight="1" thickBot="1" x14ac:dyDescent="0.25">
      <c r="E10" s="69"/>
    </row>
    <row r="11" spans="1:9" ht="18" customHeight="1" thickBot="1" x14ac:dyDescent="0.3">
      <c r="A11" s="25" t="s">
        <v>20</v>
      </c>
      <c r="B11" s="25"/>
      <c r="C11" s="71"/>
      <c r="D11" s="89"/>
      <c r="E11" s="70">
        <f>SUM(E4:E9)</f>
        <v>0</v>
      </c>
      <c r="G11" s="67"/>
    </row>
    <row r="12" spans="1:9" x14ac:dyDescent="0.2">
      <c r="D12" s="89"/>
    </row>
  </sheetData>
  <sheetProtection algorithmName="SHA-512" hashValue="bHpfODI7AkeCpMHOYbnZP2ispOrbrBLi8LT5AsBBABJt6/ePIsTaUA8XGPYbAQTcaEbLTlCJRT/WhH1AfvMSUQ==" saltValue="m0fel0bFF/44ZyZkctmP0A==" spinCount="100000" sheet="1" objects="1" scenarios="1"/>
  <mergeCells count="2">
    <mergeCell ref="D11:D12"/>
    <mergeCell ref="A1:D1"/>
  </mergeCells>
  <pageMargins left="0.7" right="0.7" top="0.78740157499999996" bottom="0.78740157499999996" header="0.3" footer="0.3"/>
  <pageSetup paperSize="9" scale="67" orientation="portrait" r:id="rId1"/>
  <headerFooter>
    <oddFooter>&amp;LMinisterium für Ernährung, Ländlichen Raum und Verbraucherschutz Baden-Württemberg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R114"/>
  <sheetViews>
    <sheetView showGridLines="0" zoomScaleNormal="10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4257812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63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1</v>
      </c>
      <c r="M4" s="10" t="s">
        <v>14</v>
      </c>
      <c r="N4" s="2">
        <v>0</v>
      </c>
      <c r="O4" s="10" t="s">
        <v>8</v>
      </c>
      <c r="Q4" s="55" t="str">
        <f>IF((B8&lt;M3),M3,B8)</f>
        <v/>
      </c>
      <c r="R4" s="56" t="s">
        <v>44</v>
      </c>
    </row>
    <row r="5" spans="1:18" ht="30.75" customHeight="1" x14ac:dyDescent="0.2">
      <c r="A5" s="51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43</v>
      </c>
      <c r="P5" s="8" t="str">
        <f>_xlfn.IFNA(P3,N3)</f>
        <v/>
      </c>
      <c r="Q5" s="8"/>
    </row>
    <row r="6" spans="1:18" ht="30.75" customHeight="1" x14ac:dyDescent="0.2">
      <c r="A6" s="52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53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58" t="s">
        <v>45</v>
      </c>
      <c r="D8" s="59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63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54</v>
      </c>
      <c r="N11" s="2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54" t="s">
        <v>31</v>
      </c>
      <c r="P12" s="54" t="s">
        <v>30</v>
      </c>
    </row>
    <row r="13" spans="1:18" ht="27.95" customHeight="1" x14ac:dyDescent="0.2">
      <c r="A13" s="50" t="str">
        <f>D8</f>
        <v/>
      </c>
      <c r="B13" s="77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76"/>
      <c r="B14" s="77"/>
      <c r="C14" s="97"/>
      <c r="D14" s="98"/>
      <c r="E14" s="98"/>
      <c r="F14" s="99"/>
      <c r="G14" s="91"/>
      <c r="H14" s="92"/>
      <c r="I14" s="92"/>
      <c r="J14" s="93"/>
      <c r="K14" s="20" t="str">
        <f t="shared" ref="K14:K57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 t="shared" ref="N14:N57" si="1">IF(ISNUMBER(B14),((B14)*(O14))," ")</f>
        <v xml:space="preserve"> </v>
      </c>
      <c r="O14" s="2" t="e">
        <f t="shared" ref="O14:O57" si="2">_xlfn.DAYS($P$5,A14)</f>
        <v>#VALUE!</v>
      </c>
      <c r="P14" s="46" t="e">
        <f t="shared" ref="P14:P57" si="3">_xlfn.DAYS(A14,$Q$4)</f>
        <v>#VALUE!</v>
      </c>
    </row>
    <row r="15" spans="1:18" ht="27.95" customHeight="1" x14ac:dyDescent="0.2">
      <c r="A15" s="76"/>
      <c r="B15" s="77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 t="shared" si="1"/>
        <v xml:space="preserve"> </v>
      </c>
      <c r="O15" s="2" t="e">
        <f t="shared" si="2"/>
        <v>#VALUE!</v>
      </c>
      <c r="P15" s="57" t="e">
        <f t="shared" si="3"/>
        <v>#VALUE!</v>
      </c>
    </row>
    <row r="16" spans="1:18" ht="27.95" customHeight="1" x14ac:dyDescent="0.2">
      <c r="A16" s="76"/>
      <c r="B16" s="77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57" si="4">IF(AND(ISNUMBER(B16),ISTEXT(C16)),((B16)*(_xlfn.IFNA($P$3,$N$3)-A16))," ")</f>
        <v xml:space="preserve"> </v>
      </c>
      <c r="N16" s="2" t="str">
        <f t="shared" si="1"/>
        <v xml:space="preserve"> </v>
      </c>
      <c r="O16" s="2" t="e">
        <f t="shared" si="2"/>
        <v>#VALUE!</v>
      </c>
      <c r="P16" s="57" t="e">
        <f t="shared" si="3"/>
        <v>#VALUE!</v>
      </c>
    </row>
    <row r="17" spans="1:16" ht="27.95" customHeight="1" x14ac:dyDescent="0.2">
      <c r="A17" s="76"/>
      <c r="B17" s="77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4"/>
        <v xml:space="preserve"> </v>
      </c>
      <c r="N17" s="2" t="str">
        <f t="shared" si="1"/>
        <v xml:space="preserve"> </v>
      </c>
      <c r="O17" s="2" t="e">
        <f t="shared" si="2"/>
        <v>#VALUE!</v>
      </c>
      <c r="P17" s="57" t="e">
        <f t="shared" si="3"/>
        <v>#VALUE!</v>
      </c>
    </row>
    <row r="18" spans="1:16" ht="27.95" customHeight="1" x14ac:dyDescent="0.2">
      <c r="A18" s="76"/>
      <c r="B18" s="77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4"/>
        <v xml:space="preserve"> </v>
      </c>
      <c r="N18" s="2" t="str">
        <f t="shared" si="1"/>
        <v xml:space="preserve"> </v>
      </c>
      <c r="O18" s="2" t="e">
        <f t="shared" si="2"/>
        <v>#VALUE!</v>
      </c>
      <c r="P18" s="57" t="e">
        <f t="shared" si="3"/>
        <v>#VALUE!</v>
      </c>
    </row>
    <row r="19" spans="1:16" ht="27.95" customHeight="1" x14ac:dyDescent="0.2">
      <c r="A19" s="76"/>
      <c r="B19" s="77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4"/>
        <v xml:space="preserve"> </v>
      </c>
      <c r="N19" s="2" t="str">
        <f t="shared" si="1"/>
        <v xml:space="preserve"> </v>
      </c>
      <c r="O19" s="2" t="e">
        <f t="shared" si="2"/>
        <v>#VALUE!</v>
      </c>
      <c r="P19" s="57" t="e">
        <f t="shared" si="3"/>
        <v>#VALUE!</v>
      </c>
    </row>
    <row r="20" spans="1:16" ht="27.95" customHeight="1" x14ac:dyDescent="0.2">
      <c r="A20" s="76"/>
      <c r="B20" s="77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4"/>
        <v xml:space="preserve"> </v>
      </c>
      <c r="N20" s="2" t="str">
        <f t="shared" si="1"/>
        <v xml:space="preserve"> </v>
      </c>
      <c r="O20" s="2" t="e">
        <f t="shared" si="2"/>
        <v>#VALUE!</v>
      </c>
      <c r="P20" s="57" t="e">
        <f t="shared" si="3"/>
        <v>#VALUE!</v>
      </c>
    </row>
    <row r="21" spans="1:16" ht="27.95" customHeight="1" x14ac:dyDescent="0.2">
      <c r="A21" s="76"/>
      <c r="B21" s="77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4"/>
        <v xml:space="preserve"> </v>
      </c>
      <c r="N21" s="2" t="str">
        <f t="shared" si="1"/>
        <v xml:space="preserve"> </v>
      </c>
      <c r="O21" s="2" t="e">
        <f t="shared" si="2"/>
        <v>#VALUE!</v>
      </c>
      <c r="P21" s="57" t="e">
        <f t="shared" si="3"/>
        <v>#VALUE!</v>
      </c>
    </row>
    <row r="22" spans="1:16" ht="27.95" customHeight="1" x14ac:dyDescent="0.2">
      <c r="A22" s="76"/>
      <c r="B22" s="77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4"/>
        <v xml:space="preserve"> </v>
      </c>
      <c r="N22" s="2" t="str">
        <f t="shared" si="1"/>
        <v xml:space="preserve"> </v>
      </c>
      <c r="O22" s="2" t="e">
        <f t="shared" si="2"/>
        <v>#VALUE!</v>
      </c>
      <c r="P22" s="57" t="e">
        <f t="shared" si="3"/>
        <v>#VALUE!</v>
      </c>
    </row>
    <row r="23" spans="1:16" ht="27.95" customHeight="1" x14ac:dyDescent="0.2">
      <c r="A23" s="76"/>
      <c r="B23" s="77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4"/>
        <v xml:space="preserve"> </v>
      </c>
      <c r="N23" s="2" t="str">
        <f t="shared" si="1"/>
        <v xml:space="preserve"> </v>
      </c>
      <c r="O23" s="2" t="e">
        <f t="shared" si="2"/>
        <v>#VALUE!</v>
      </c>
      <c r="P23" s="57" t="e">
        <f t="shared" si="3"/>
        <v>#VALUE!</v>
      </c>
    </row>
    <row r="24" spans="1:16" ht="27.95" customHeight="1" x14ac:dyDescent="0.2">
      <c r="A24" s="76"/>
      <c r="B24" s="77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4"/>
        <v xml:space="preserve"> </v>
      </c>
      <c r="N24" s="2" t="str">
        <f t="shared" si="1"/>
        <v xml:space="preserve"> </v>
      </c>
      <c r="O24" s="2" t="e">
        <f t="shared" si="2"/>
        <v>#VALUE!</v>
      </c>
      <c r="P24" s="57" t="e">
        <f t="shared" si="3"/>
        <v>#VALUE!</v>
      </c>
    </row>
    <row r="25" spans="1:16" ht="27.95" customHeight="1" x14ac:dyDescent="0.2">
      <c r="A25" s="76"/>
      <c r="B25" s="77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4"/>
        <v xml:space="preserve"> </v>
      </c>
      <c r="N25" s="2" t="str">
        <f t="shared" si="1"/>
        <v xml:space="preserve"> </v>
      </c>
      <c r="O25" s="2" t="e">
        <f t="shared" si="2"/>
        <v>#VALUE!</v>
      </c>
      <c r="P25" s="57" t="e">
        <f t="shared" si="3"/>
        <v>#VALUE!</v>
      </c>
    </row>
    <row r="26" spans="1:16" ht="27.95" customHeight="1" x14ac:dyDescent="0.2">
      <c r="A26" s="76"/>
      <c r="B26" s="77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4"/>
        <v xml:space="preserve"> </v>
      </c>
      <c r="N26" s="2" t="str">
        <f t="shared" si="1"/>
        <v xml:space="preserve"> </v>
      </c>
      <c r="O26" s="2" t="e">
        <f t="shared" si="2"/>
        <v>#VALUE!</v>
      </c>
      <c r="P26" s="57" t="e">
        <f t="shared" si="3"/>
        <v>#VALUE!</v>
      </c>
    </row>
    <row r="27" spans="1:16" ht="27.95" customHeight="1" x14ac:dyDescent="0.2">
      <c r="A27" s="76"/>
      <c r="B27" s="77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4"/>
        <v xml:space="preserve"> </v>
      </c>
      <c r="N27" s="2" t="str">
        <f t="shared" si="1"/>
        <v xml:space="preserve"> </v>
      </c>
      <c r="O27" s="2" t="e">
        <f t="shared" si="2"/>
        <v>#VALUE!</v>
      </c>
      <c r="P27" s="57" t="e">
        <f t="shared" si="3"/>
        <v>#VALUE!</v>
      </c>
    </row>
    <row r="28" spans="1:16" ht="27.95" customHeight="1" x14ac:dyDescent="0.2">
      <c r="A28" s="76"/>
      <c r="B28" s="77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4"/>
        <v xml:space="preserve"> </v>
      </c>
      <c r="N28" s="2" t="str">
        <f t="shared" si="1"/>
        <v xml:space="preserve"> </v>
      </c>
      <c r="O28" s="2" t="e">
        <f t="shared" si="2"/>
        <v>#VALUE!</v>
      </c>
      <c r="P28" s="57" t="e">
        <f t="shared" si="3"/>
        <v>#VALUE!</v>
      </c>
    </row>
    <row r="29" spans="1:16" ht="27.95" customHeight="1" x14ac:dyDescent="0.2">
      <c r="A29" s="76"/>
      <c r="B29" s="77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4"/>
        <v xml:space="preserve"> </v>
      </c>
      <c r="N29" s="2" t="str">
        <f t="shared" si="1"/>
        <v xml:space="preserve"> </v>
      </c>
      <c r="O29" s="2" t="e">
        <f t="shared" si="2"/>
        <v>#VALUE!</v>
      </c>
      <c r="P29" s="57" t="e">
        <f t="shared" si="3"/>
        <v>#VALUE!</v>
      </c>
    </row>
    <row r="30" spans="1:16" ht="27.95" customHeight="1" x14ac:dyDescent="0.2">
      <c r="A30" s="76"/>
      <c r="B30" s="77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4"/>
        <v xml:space="preserve"> </v>
      </c>
      <c r="N30" s="2" t="str">
        <f t="shared" si="1"/>
        <v xml:space="preserve"> </v>
      </c>
      <c r="O30" s="2" t="e">
        <f t="shared" si="2"/>
        <v>#VALUE!</v>
      </c>
      <c r="P30" s="57" t="e">
        <f t="shared" si="3"/>
        <v>#VALUE!</v>
      </c>
    </row>
    <row r="31" spans="1:16" ht="27.95" customHeight="1" x14ac:dyDescent="0.2">
      <c r="A31" s="76"/>
      <c r="B31" s="77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4"/>
        <v xml:space="preserve"> </v>
      </c>
      <c r="N31" s="2" t="str">
        <f t="shared" si="1"/>
        <v xml:space="preserve"> </v>
      </c>
      <c r="O31" s="2" t="e">
        <f t="shared" si="2"/>
        <v>#VALUE!</v>
      </c>
      <c r="P31" s="57" t="e">
        <f t="shared" si="3"/>
        <v>#VALUE!</v>
      </c>
    </row>
    <row r="32" spans="1:16" ht="27.95" customHeight="1" x14ac:dyDescent="0.2">
      <c r="A32" s="76"/>
      <c r="B32" s="77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4"/>
        <v xml:space="preserve"> </v>
      </c>
      <c r="N32" s="2" t="str">
        <f t="shared" si="1"/>
        <v xml:space="preserve"> </v>
      </c>
      <c r="O32" s="2" t="e">
        <f t="shared" si="2"/>
        <v>#VALUE!</v>
      </c>
      <c r="P32" s="57" t="e">
        <f t="shared" si="3"/>
        <v>#VALUE!</v>
      </c>
    </row>
    <row r="33" spans="1:16" ht="27.95" customHeight="1" x14ac:dyDescent="0.2">
      <c r="A33" s="76"/>
      <c r="B33" s="77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4"/>
        <v xml:space="preserve"> </v>
      </c>
      <c r="N33" s="2" t="str">
        <f t="shared" si="1"/>
        <v xml:space="preserve"> </v>
      </c>
      <c r="O33" s="2" t="e">
        <f t="shared" si="2"/>
        <v>#VALUE!</v>
      </c>
      <c r="P33" s="57" t="e">
        <f t="shared" si="3"/>
        <v>#VALUE!</v>
      </c>
    </row>
    <row r="34" spans="1:16" ht="27.95" customHeight="1" x14ac:dyDescent="0.2">
      <c r="A34" s="76"/>
      <c r="B34" s="77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4"/>
        <v xml:space="preserve"> </v>
      </c>
      <c r="N34" s="2" t="str">
        <f t="shared" si="1"/>
        <v xml:space="preserve"> </v>
      </c>
      <c r="O34" s="2" t="e">
        <f t="shared" si="2"/>
        <v>#VALUE!</v>
      </c>
      <c r="P34" s="57" t="e">
        <f t="shared" si="3"/>
        <v>#VALUE!</v>
      </c>
    </row>
    <row r="35" spans="1:16" ht="27.95" customHeight="1" x14ac:dyDescent="0.2">
      <c r="A35" s="76"/>
      <c r="B35" s="77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4"/>
        <v xml:space="preserve"> </v>
      </c>
      <c r="N35" s="2" t="str">
        <f t="shared" si="1"/>
        <v xml:space="preserve"> </v>
      </c>
      <c r="O35" s="2" t="e">
        <f t="shared" si="2"/>
        <v>#VALUE!</v>
      </c>
      <c r="P35" s="57" t="e">
        <f t="shared" si="3"/>
        <v>#VALUE!</v>
      </c>
    </row>
    <row r="36" spans="1:16" ht="27.95" customHeight="1" x14ac:dyDescent="0.2">
      <c r="A36" s="76"/>
      <c r="B36" s="77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4"/>
        <v xml:space="preserve"> </v>
      </c>
      <c r="N36" s="2" t="str">
        <f t="shared" si="1"/>
        <v xml:space="preserve"> </v>
      </c>
      <c r="O36" s="2" t="e">
        <f t="shared" si="2"/>
        <v>#VALUE!</v>
      </c>
      <c r="P36" s="57" t="e">
        <f t="shared" si="3"/>
        <v>#VALUE!</v>
      </c>
    </row>
    <row r="37" spans="1:16" ht="27.95" customHeight="1" x14ac:dyDescent="0.2">
      <c r="A37" s="76"/>
      <c r="B37" s="77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4"/>
        <v xml:space="preserve"> </v>
      </c>
      <c r="N37" s="2" t="str">
        <f t="shared" si="1"/>
        <v xml:space="preserve"> </v>
      </c>
      <c r="O37" s="2" t="e">
        <f t="shared" si="2"/>
        <v>#VALUE!</v>
      </c>
      <c r="P37" s="57" t="e">
        <f t="shared" si="3"/>
        <v>#VALUE!</v>
      </c>
    </row>
    <row r="38" spans="1:16" ht="27.95" customHeight="1" x14ac:dyDescent="0.2">
      <c r="A38" s="76"/>
      <c r="B38" s="77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4"/>
        <v xml:space="preserve"> </v>
      </c>
      <c r="N38" s="2" t="str">
        <f t="shared" si="1"/>
        <v xml:space="preserve"> </v>
      </c>
      <c r="O38" s="2" t="e">
        <f t="shared" si="2"/>
        <v>#VALUE!</v>
      </c>
      <c r="P38" s="57" t="e">
        <f t="shared" si="3"/>
        <v>#VALUE!</v>
      </c>
    </row>
    <row r="39" spans="1:16" ht="27.95" customHeight="1" x14ac:dyDescent="0.2">
      <c r="A39" s="76"/>
      <c r="B39" s="77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4"/>
        <v xml:space="preserve"> </v>
      </c>
      <c r="N39" s="2" t="str">
        <f t="shared" si="1"/>
        <v xml:space="preserve"> </v>
      </c>
      <c r="O39" s="2" t="e">
        <f t="shared" si="2"/>
        <v>#VALUE!</v>
      </c>
      <c r="P39" s="57" t="e">
        <f t="shared" si="3"/>
        <v>#VALUE!</v>
      </c>
    </row>
    <row r="40" spans="1:16" ht="27.95" customHeight="1" x14ac:dyDescent="0.2">
      <c r="A40" s="76"/>
      <c r="B40" s="77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4"/>
        <v xml:space="preserve"> </v>
      </c>
      <c r="N40" s="2" t="str">
        <f t="shared" si="1"/>
        <v xml:space="preserve"> </v>
      </c>
      <c r="O40" s="2" t="e">
        <f t="shared" si="2"/>
        <v>#VALUE!</v>
      </c>
      <c r="P40" s="57" t="e">
        <f t="shared" si="3"/>
        <v>#VALUE!</v>
      </c>
    </row>
    <row r="41" spans="1:16" ht="27.95" customHeight="1" x14ac:dyDescent="0.2">
      <c r="A41" s="76"/>
      <c r="B41" s="77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4"/>
        <v xml:space="preserve"> </v>
      </c>
      <c r="N41" s="2" t="str">
        <f t="shared" si="1"/>
        <v xml:space="preserve"> </v>
      </c>
      <c r="O41" s="2" t="e">
        <f t="shared" si="2"/>
        <v>#VALUE!</v>
      </c>
      <c r="P41" s="57" t="e">
        <f t="shared" si="3"/>
        <v>#VALUE!</v>
      </c>
    </row>
    <row r="42" spans="1:16" ht="27.95" customHeight="1" x14ac:dyDescent="0.2">
      <c r="A42" s="76"/>
      <c r="B42" s="77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4"/>
        <v xml:space="preserve"> </v>
      </c>
      <c r="N42" s="2" t="str">
        <f t="shared" si="1"/>
        <v xml:space="preserve"> </v>
      </c>
      <c r="O42" s="2" t="e">
        <f t="shared" si="2"/>
        <v>#VALUE!</v>
      </c>
      <c r="P42" s="57" t="e">
        <f t="shared" si="3"/>
        <v>#VALUE!</v>
      </c>
    </row>
    <row r="43" spans="1:16" ht="27.95" customHeight="1" x14ac:dyDescent="0.2">
      <c r="A43" s="76"/>
      <c r="B43" s="77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4"/>
        <v xml:space="preserve"> </v>
      </c>
      <c r="N43" s="2" t="str">
        <f t="shared" si="1"/>
        <v xml:space="preserve"> </v>
      </c>
      <c r="O43" s="2" t="e">
        <f t="shared" si="2"/>
        <v>#VALUE!</v>
      </c>
      <c r="P43" s="57" t="e">
        <f t="shared" si="3"/>
        <v>#VALUE!</v>
      </c>
    </row>
    <row r="44" spans="1:16" ht="27.95" customHeight="1" x14ac:dyDescent="0.2">
      <c r="A44" s="76"/>
      <c r="B44" s="77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4"/>
        <v xml:space="preserve"> </v>
      </c>
      <c r="N44" s="2" t="str">
        <f t="shared" si="1"/>
        <v xml:space="preserve"> </v>
      </c>
      <c r="O44" s="2" t="e">
        <f t="shared" si="2"/>
        <v>#VALUE!</v>
      </c>
      <c r="P44" s="57" t="e">
        <f t="shared" si="3"/>
        <v>#VALUE!</v>
      </c>
    </row>
    <row r="45" spans="1:16" ht="27.95" customHeight="1" x14ac:dyDescent="0.2">
      <c r="A45" s="76"/>
      <c r="B45" s="77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4"/>
        <v xml:space="preserve"> </v>
      </c>
      <c r="N45" s="2" t="str">
        <f t="shared" si="1"/>
        <v xml:space="preserve"> </v>
      </c>
      <c r="O45" s="2" t="e">
        <f t="shared" si="2"/>
        <v>#VALUE!</v>
      </c>
      <c r="P45" s="57" t="e">
        <f t="shared" si="3"/>
        <v>#VALUE!</v>
      </c>
    </row>
    <row r="46" spans="1:16" ht="27.95" customHeight="1" x14ac:dyDescent="0.2">
      <c r="A46" s="76"/>
      <c r="B46" s="77"/>
      <c r="C46" s="97"/>
      <c r="D46" s="98"/>
      <c r="E46" s="98"/>
      <c r="F46" s="99"/>
      <c r="G46" s="91"/>
      <c r="H46" s="92"/>
      <c r="I46" s="92"/>
      <c r="J46" s="93"/>
      <c r="K46" s="20" t="str">
        <f t="shared" si="0"/>
        <v xml:space="preserve"> </v>
      </c>
      <c r="L46" s="7"/>
      <c r="M46" s="2" t="str">
        <f t="shared" si="4"/>
        <v xml:space="preserve"> </v>
      </c>
      <c r="N46" s="2" t="str">
        <f t="shared" si="1"/>
        <v xml:space="preserve"> </v>
      </c>
      <c r="O46" s="2" t="e">
        <f t="shared" si="2"/>
        <v>#VALUE!</v>
      </c>
      <c r="P46" s="57" t="e">
        <f t="shared" si="3"/>
        <v>#VALUE!</v>
      </c>
    </row>
    <row r="47" spans="1:16" ht="27.95" customHeight="1" x14ac:dyDescent="0.2">
      <c r="A47" s="76"/>
      <c r="B47" s="77"/>
      <c r="C47" s="97"/>
      <c r="D47" s="98"/>
      <c r="E47" s="98"/>
      <c r="F47" s="99"/>
      <c r="G47" s="91"/>
      <c r="H47" s="92"/>
      <c r="I47" s="92"/>
      <c r="J47" s="93"/>
      <c r="K47" s="20" t="str">
        <f t="shared" si="0"/>
        <v xml:space="preserve"> </v>
      </c>
      <c r="L47" s="7"/>
      <c r="M47" s="2" t="str">
        <f t="shared" si="4"/>
        <v xml:space="preserve"> </v>
      </c>
      <c r="N47" s="2" t="str">
        <f t="shared" si="1"/>
        <v xml:space="preserve"> </v>
      </c>
      <c r="O47" s="2" t="e">
        <f t="shared" si="2"/>
        <v>#VALUE!</v>
      </c>
      <c r="P47" s="57" t="e">
        <f t="shared" si="3"/>
        <v>#VALUE!</v>
      </c>
    </row>
    <row r="48" spans="1:16" ht="27.95" customHeight="1" x14ac:dyDescent="0.2">
      <c r="A48" s="76"/>
      <c r="B48" s="77"/>
      <c r="C48" s="97"/>
      <c r="D48" s="98"/>
      <c r="E48" s="98"/>
      <c r="F48" s="99"/>
      <c r="G48" s="91"/>
      <c r="H48" s="92"/>
      <c r="I48" s="92"/>
      <c r="J48" s="93"/>
      <c r="K48" s="20" t="str">
        <f t="shared" si="0"/>
        <v xml:space="preserve"> </v>
      </c>
      <c r="L48" s="7"/>
      <c r="M48" s="2" t="str">
        <f t="shared" si="4"/>
        <v xml:space="preserve"> </v>
      </c>
      <c r="N48" s="2" t="str">
        <f t="shared" si="1"/>
        <v xml:space="preserve"> </v>
      </c>
      <c r="O48" s="2" t="e">
        <f t="shared" si="2"/>
        <v>#VALUE!</v>
      </c>
      <c r="P48" s="57" t="e">
        <f t="shared" si="3"/>
        <v>#VALUE!</v>
      </c>
    </row>
    <row r="49" spans="1:16" ht="27.95" customHeight="1" x14ac:dyDescent="0.2">
      <c r="A49" s="76"/>
      <c r="B49" s="77"/>
      <c r="C49" s="97"/>
      <c r="D49" s="98"/>
      <c r="E49" s="98"/>
      <c r="F49" s="99"/>
      <c r="G49" s="91"/>
      <c r="H49" s="92"/>
      <c r="I49" s="92"/>
      <c r="J49" s="93"/>
      <c r="K49" s="20" t="str">
        <f t="shared" si="0"/>
        <v xml:space="preserve"> </v>
      </c>
      <c r="L49" s="7"/>
      <c r="M49" s="2" t="str">
        <f t="shared" si="4"/>
        <v xml:space="preserve"> </v>
      </c>
      <c r="N49" s="2" t="str">
        <f t="shared" si="1"/>
        <v xml:space="preserve"> </v>
      </c>
      <c r="O49" s="2" t="e">
        <f t="shared" si="2"/>
        <v>#VALUE!</v>
      </c>
      <c r="P49" s="57" t="e">
        <f t="shared" si="3"/>
        <v>#VALUE!</v>
      </c>
    </row>
    <row r="50" spans="1:16" ht="27.95" customHeight="1" x14ac:dyDescent="0.2">
      <c r="A50" s="76"/>
      <c r="B50" s="77"/>
      <c r="C50" s="97"/>
      <c r="D50" s="98"/>
      <c r="E50" s="98"/>
      <c r="F50" s="99"/>
      <c r="G50" s="91"/>
      <c r="H50" s="92"/>
      <c r="I50" s="92"/>
      <c r="J50" s="93"/>
      <c r="K50" s="20" t="str">
        <f t="shared" si="0"/>
        <v xml:space="preserve"> </v>
      </c>
      <c r="L50" s="7"/>
      <c r="M50" s="2" t="str">
        <f t="shared" si="4"/>
        <v xml:space="preserve"> </v>
      </c>
      <c r="N50" s="2" t="str">
        <f t="shared" si="1"/>
        <v xml:space="preserve"> </v>
      </c>
      <c r="O50" s="2" t="e">
        <f t="shared" si="2"/>
        <v>#VALUE!</v>
      </c>
      <c r="P50" s="57" t="e">
        <f t="shared" si="3"/>
        <v>#VALUE!</v>
      </c>
    </row>
    <row r="51" spans="1:16" ht="27.95" customHeight="1" x14ac:dyDescent="0.2">
      <c r="A51" s="76"/>
      <c r="B51" s="77"/>
      <c r="C51" s="97"/>
      <c r="D51" s="98"/>
      <c r="E51" s="98"/>
      <c r="F51" s="99"/>
      <c r="G51" s="91"/>
      <c r="H51" s="92"/>
      <c r="I51" s="92"/>
      <c r="J51" s="93"/>
      <c r="K51" s="20" t="str">
        <f t="shared" si="0"/>
        <v xml:space="preserve"> </v>
      </c>
      <c r="L51" s="7"/>
      <c r="M51" s="2" t="str">
        <f t="shared" si="4"/>
        <v xml:space="preserve"> </v>
      </c>
      <c r="N51" s="2" t="str">
        <f t="shared" si="1"/>
        <v xml:space="preserve"> </v>
      </c>
      <c r="O51" s="2" t="e">
        <f t="shared" si="2"/>
        <v>#VALUE!</v>
      </c>
      <c r="P51" s="57" t="e">
        <f t="shared" si="3"/>
        <v>#VALUE!</v>
      </c>
    </row>
    <row r="52" spans="1:16" ht="27.95" customHeight="1" x14ac:dyDescent="0.2">
      <c r="A52" s="76"/>
      <c r="B52" s="77"/>
      <c r="C52" s="97"/>
      <c r="D52" s="98"/>
      <c r="E52" s="98"/>
      <c r="F52" s="99"/>
      <c r="G52" s="91"/>
      <c r="H52" s="92"/>
      <c r="I52" s="92"/>
      <c r="J52" s="93"/>
      <c r="K52" s="20" t="str">
        <f t="shared" si="0"/>
        <v xml:space="preserve"> </v>
      </c>
      <c r="L52" s="7"/>
      <c r="M52" s="2" t="str">
        <f t="shared" si="4"/>
        <v xml:space="preserve"> </v>
      </c>
      <c r="N52" s="2" t="str">
        <f t="shared" si="1"/>
        <v xml:space="preserve"> </v>
      </c>
      <c r="O52" s="2" t="e">
        <f t="shared" si="2"/>
        <v>#VALUE!</v>
      </c>
      <c r="P52" s="57" t="e">
        <f t="shared" si="3"/>
        <v>#VALUE!</v>
      </c>
    </row>
    <row r="53" spans="1:16" ht="27.95" customHeight="1" x14ac:dyDescent="0.2">
      <c r="A53" s="76"/>
      <c r="B53" s="77"/>
      <c r="C53" s="97"/>
      <c r="D53" s="98"/>
      <c r="E53" s="98"/>
      <c r="F53" s="99"/>
      <c r="G53" s="91"/>
      <c r="H53" s="92"/>
      <c r="I53" s="92"/>
      <c r="J53" s="93"/>
      <c r="K53" s="20" t="str">
        <f t="shared" si="0"/>
        <v xml:space="preserve"> </v>
      </c>
      <c r="L53" s="7"/>
      <c r="M53" s="2" t="str">
        <f t="shared" si="4"/>
        <v xml:space="preserve"> </v>
      </c>
      <c r="N53" s="2" t="str">
        <f t="shared" si="1"/>
        <v xml:space="preserve"> </v>
      </c>
      <c r="O53" s="2" t="e">
        <f t="shared" si="2"/>
        <v>#VALUE!</v>
      </c>
      <c r="P53" s="57" t="e">
        <f t="shared" si="3"/>
        <v>#VALUE!</v>
      </c>
    </row>
    <row r="54" spans="1:16" ht="27.95" customHeight="1" x14ac:dyDescent="0.2">
      <c r="A54" s="76"/>
      <c r="B54" s="77"/>
      <c r="C54" s="97"/>
      <c r="D54" s="98"/>
      <c r="E54" s="98"/>
      <c r="F54" s="99"/>
      <c r="G54" s="91"/>
      <c r="H54" s="92"/>
      <c r="I54" s="92"/>
      <c r="J54" s="93"/>
      <c r="K54" s="20" t="str">
        <f t="shared" si="0"/>
        <v xml:space="preserve"> </v>
      </c>
      <c r="L54" s="7"/>
      <c r="M54" s="2" t="str">
        <f t="shared" si="4"/>
        <v xml:space="preserve"> </v>
      </c>
      <c r="N54" s="2" t="str">
        <f t="shared" si="1"/>
        <v xml:space="preserve"> </v>
      </c>
      <c r="O54" s="2" t="e">
        <f t="shared" si="2"/>
        <v>#VALUE!</v>
      </c>
      <c r="P54" s="57" t="e">
        <f t="shared" si="3"/>
        <v>#VALUE!</v>
      </c>
    </row>
    <row r="55" spans="1:16" ht="27.95" customHeight="1" x14ac:dyDescent="0.2">
      <c r="A55" s="76"/>
      <c r="B55" s="77"/>
      <c r="C55" s="97"/>
      <c r="D55" s="98"/>
      <c r="E55" s="98"/>
      <c r="F55" s="99"/>
      <c r="G55" s="91"/>
      <c r="H55" s="92"/>
      <c r="I55" s="92"/>
      <c r="J55" s="93"/>
      <c r="K55" s="20" t="str">
        <f t="shared" si="0"/>
        <v xml:space="preserve"> </v>
      </c>
      <c r="L55" s="7"/>
      <c r="M55" s="2" t="str">
        <f t="shared" si="4"/>
        <v xml:space="preserve"> </v>
      </c>
      <c r="N55" s="2" t="str">
        <f t="shared" si="1"/>
        <v xml:space="preserve"> </v>
      </c>
      <c r="O55" s="2" t="e">
        <f t="shared" si="2"/>
        <v>#VALUE!</v>
      </c>
      <c r="P55" s="57" t="e">
        <f t="shared" si="3"/>
        <v>#VALUE!</v>
      </c>
    </row>
    <row r="56" spans="1:16" ht="27.95" customHeight="1" x14ac:dyDescent="0.2">
      <c r="A56" s="76"/>
      <c r="B56" s="77"/>
      <c r="C56" s="97"/>
      <c r="D56" s="98"/>
      <c r="E56" s="98"/>
      <c r="F56" s="99"/>
      <c r="G56" s="91"/>
      <c r="H56" s="92"/>
      <c r="I56" s="92"/>
      <c r="J56" s="93"/>
      <c r="K56" s="20" t="str">
        <f t="shared" si="0"/>
        <v xml:space="preserve"> </v>
      </c>
      <c r="L56" s="7"/>
      <c r="M56" s="2" t="str">
        <f t="shared" si="4"/>
        <v xml:space="preserve"> </v>
      </c>
      <c r="N56" s="2" t="str">
        <f t="shared" si="1"/>
        <v xml:space="preserve"> </v>
      </c>
      <c r="O56" s="2" t="e">
        <f t="shared" si="2"/>
        <v>#VALUE!</v>
      </c>
      <c r="P56" s="57" t="e">
        <f t="shared" si="3"/>
        <v>#VALUE!</v>
      </c>
    </row>
    <row r="57" spans="1:16" ht="27.95" customHeight="1" x14ac:dyDescent="0.2">
      <c r="A57" s="76"/>
      <c r="B57" s="77"/>
      <c r="C57" s="97"/>
      <c r="D57" s="98"/>
      <c r="E57" s="98"/>
      <c r="F57" s="99"/>
      <c r="G57" s="91"/>
      <c r="H57" s="92"/>
      <c r="I57" s="92"/>
      <c r="J57" s="93"/>
      <c r="K57" s="20" t="str">
        <f t="shared" si="0"/>
        <v xml:space="preserve"> </v>
      </c>
      <c r="L57" s="7"/>
      <c r="M57" s="2" t="str">
        <f t="shared" si="4"/>
        <v xml:space="preserve"> </v>
      </c>
      <c r="N57" s="2" t="str">
        <f t="shared" si="1"/>
        <v xml:space="preserve"> </v>
      </c>
      <c r="O57" s="2" t="e">
        <f t="shared" si="2"/>
        <v>#VALUE!</v>
      </c>
      <c r="P57" s="57" t="e">
        <f t="shared" si="3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ref="K58:K77" si="5">IF(ISNUMBER(B58),IF(ISBLANK(C58),K57-B58,K57+B58)," ")</f>
        <v xml:space="preserve"> </v>
      </c>
      <c r="L58" s="7"/>
      <c r="M58" s="2" t="str">
        <f t="shared" ref="M58:M79" si="6">IF(AND(ISNUMBER(B58),ISTEXT(C58)),((B58)*(_xlfn.IFNA($P$3,$N$3)-A58))," ")</f>
        <v xml:space="preserve"> </v>
      </c>
      <c r="N58" s="2" t="str">
        <f t="shared" ref="N58:N79" si="7">IF(ISNUMBER(B58),((B58)*(O58))," ")</f>
        <v xml:space="preserve"> </v>
      </c>
      <c r="O58" s="2" t="e">
        <f t="shared" ref="O58:O78" si="8">_xlfn.DAYS($P$5,A58)</f>
        <v>#VALUE!</v>
      </c>
      <c r="P58" s="57" t="e">
        <f t="shared" ref="P58:P78" si="9">_xlfn.DAYS(A58,$Q$4)</f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5"/>
        <v xml:space="preserve"> </v>
      </c>
      <c r="L59" s="7"/>
      <c r="M59" s="2" t="str">
        <f t="shared" si="6"/>
        <v xml:space="preserve"> </v>
      </c>
      <c r="N59" s="2" t="str">
        <f t="shared" si="7"/>
        <v xml:space="preserve"> </v>
      </c>
      <c r="O59" s="2" t="e">
        <f t="shared" si="8"/>
        <v>#VALUE!</v>
      </c>
      <c r="P59" s="57" t="e">
        <f t="shared" si="9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5"/>
        <v xml:space="preserve"> </v>
      </c>
      <c r="L60" s="7"/>
      <c r="M60" s="2" t="str">
        <f t="shared" si="6"/>
        <v xml:space="preserve"> </v>
      </c>
      <c r="N60" s="2" t="str">
        <f t="shared" si="7"/>
        <v xml:space="preserve"> </v>
      </c>
      <c r="O60" s="2" t="e">
        <f t="shared" si="8"/>
        <v>#VALUE!</v>
      </c>
      <c r="P60" s="57" t="e">
        <f t="shared" si="9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5"/>
        <v xml:space="preserve"> </v>
      </c>
      <c r="L61" s="7"/>
      <c r="M61" s="2" t="str">
        <f t="shared" si="6"/>
        <v xml:space="preserve"> </v>
      </c>
      <c r="N61" s="2" t="str">
        <f t="shared" si="7"/>
        <v xml:space="preserve"> </v>
      </c>
      <c r="O61" s="2" t="e">
        <f t="shared" si="8"/>
        <v>#VALUE!</v>
      </c>
      <c r="P61" s="57" t="e">
        <f t="shared" si="9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5"/>
        <v xml:space="preserve"> </v>
      </c>
      <c r="L62" s="7"/>
      <c r="M62" s="2" t="str">
        <f t="shared" si="6"/>
        <v xml:space="preserve"> </v>
      </c>
      <c r="N62" s="2" t="str">
        <f t="shared" si="7"/>
        <v xml:space="preserve"> </v>
      </c>
      <c r="O62" s="2" t="e">
        <f t="shared" si="8"/>
        <v>#VALUE!</v>
      </c>
      <c r="P62" s="57" t="e">
        <f t="shared" si="9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5"/>
        <v xml:space="preserve"> </v>
      </c>
      <c r="L63" s="7"/>
      <c r="M63" s="2" t="str">
        <f t="shared" si="6"/>
        <v xml:space="preserve"> </v>
      </c>
      <c r="N63" s="2" t="str">
        <f t="shared" si="7"/>
        <v xml:space="preserve"> </v>
      </c>
      <c r="O63" s="2" t="e">
        <f t="shared" si="8"/>
        <v>#VALUE!</v>
      </c>
      <c r="P63" s="57" t="e">
        <f t="shared" si="9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5"/>
        <v xml:space="preserve"> </v>
      </c>
      <c r="L64" s="7"/>
      <c r="M64" s="2" t="str">
        <f t="shared" si="6"/>
        <v xml:space="preserve"> </v>
      </c>
      <c r="N64" s="2" t="str">
        <f t="shared" si="7"/>
        <v xml:space="preserve"> </v>
      </c>
      <c r="O64" s="2" t="e">
        <f t="shared" si="8"/>
        <v>#VALUE!</v>
      </c>
      <c r="P64" s="57" t="e">
        <f t="shared" si="9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5"/>
        <v xml:space="preserve"> </v>
      </c>
      <c r="L65" s="7"/>
      <c r="M65" s="2" t="str">
        <f t="shared" si="6"/>
        <v xml:space="preserve"> </v>
      </c>
      <c r="N65" s="2" t="str">
        <f t="shared" si="7"/>
        <v xml:space="preserve"> </v>
      </c>
      <c r="O65" s="2" t="e">
        <f t="shared" si="8"/>
        <v>#VALUE!</v>
      </c>
      <c r="P65" s="57" t="e">
        <f t="shared" si="9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5"/>
        <v xml:space="preserve"> </v>
      </c>
      <c r="L66" s="7"/>
      <c r="M66" s="2" t="str">
        <f t="shared" si="6"/>
        <v xml:space="preserve"> </v>
      </c>
      <c r="N66" s="2" t="str">
        <f t="shared" si="7"/>
        <v xml:space="preserve"> </v>
      </c>
      <c r="O66" s="2" t="e">
        <f t="shared" si="8"/>
        <v>#VALUE!</v>
      </c>
      <c r="P66" s="57" t="e">
        <f t="shared" si="9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5"/>
        <v xml:space="preserve"> </v>
      </c>
      <c r="L67" s="7"/>
      <c r="M67" s="2" t="str">
        <f t="shared" si="6"/>
        <v xml:space="preserve"> </v>
      </c>
      <c r="N67" s="2" t="str">
        <f t="shared" si="7"/>
        <v xml:space="preserve"> </v>
      </c>
      <c r="O67" s="2" t="e">
        <f t="shared" si="8"/>
        <v>#VALUE!</v>
      </c>
      <c r="P67" s="57" t="e">
        <f t="shared" si="9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5"/>
        <v xml:space="preserve"> </v>
      </c>
      <c r="L68" s="7"/>
      <c r="M68" s="2" t="str">
        <f t="shared" si="6"/>
        <v xml:space="preserve"> </v>
      </c>
      <c r="N68" s="2" t="str">
        <f t="shared" si="7"/>
        <v xml:space="preserve"> </v>
      </c>
      <c r="O68" s="2" t="e">
        <f t="shared" si="8"/>
        <v>#VALUE!</v>
      </c>
      <c r="P68" s="57" t="e">
        <f t="shared" si="9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5"/>
        <v xml:space="preserve"> </v>
      </c>
      <c r="L69" s="7"/>
      <c r="M69" s="2" t="str">
        <f t="shared" si="6"/>
        <v xml:space="preserve"> </v>
      </c>
      <c r="N69" s="2" t="str">
        <f t="shared" si="7"/>
        <v xml:space="preserve"> </v>
      </c>
      <c r="O69" s="2" t="e">
        <f t="shared" si="8"/>
        <v>#VALUE!</v>
      </c>
      <c r="P69" s="57" t="e">
        <f t="shared" si="9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5"/>
        <v xml:space="preserve"> </v>
      </c>
      <c r="L70" s="7"/>
      <c r="M70" s="2" t="str">
        <f t="shared" si="6"/>
        <v xml:space="preserve"> </v>
      </c>
      <c r="N70" s="2" t="str">
        <f t="shared" si="7"/>
        <v xml:space="preserve"> </v>
      </c>
      <c r="O70" s="2" t="e">
        <f t="shared" si="8"/>
        <v>#VALUE!</v>
      </c>
      <c r="P70" s="57" t="e">
        <f t="shared" si="9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5"/>
        <v xml:space="preserve"> </v>
      </c>
      <c r="L71" s="7"/>
      <c r="M71" s="2" t="str">
        <f t="shared" si="6"/>
        <v xml:space="preserve"> </v>
      </c>
      <c r="N71" s="2" t="str">
        <f t="shared" si="7"/>
        <v xml:space="preserve"> </v>
      </c>
      <c r="O71" s="2" t="e">
        <f t="shared" si="8"/>
        <v>#VALUE!</v>
      </c>
      <c r="P71" s="57" t="e">
        <f t="shared" si="9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5"/>
        <v xml:space="preserve"> </v>
      </c>
      <c r="L72" s="7"/>
      <c r="M72" s="2" t="str">
        <f t="shared" si="6"/>
        <v xml:space="preserve"> </v>
      </c>
      <c r="N72" s="2" t="str">
        <f t="shared" si="7"/>
        <v xml:space="preserve"> </v>
      </c>
      <c r="O72" s="2" t="e">
        <f t="shared" si="8"/>
        <v>#VALUE!</v>
      </c>
      <c r="P72" s="57" t="e">
        <f t="shared" si="9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5"/>
        <v xml:space="preserve"> </v>
      </c>
      <c r="L73" s="7"/>
      <c r="M73" s="2" t="str">
        <f t="shared" si="6"/>
        <v xml:space="preserve"> </v>
      </c>
      <c r="N73" s="2" t="str">
        <f t="shared" si="7"/>
        <v xml:space="preserve"> </v>
      </c>
      <c r="O73" s="2" t="e">
        <f t="shared" si="8"/>
        <v>#VALUE!</v>
      </c>
      <c r="P73" s="57" t="e">
        <f t="shared" si="9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5"/>
        <v xml:space="preserve"> </v>
      </c>
      <c r="L74" s="7"/>
      <c r="M74" s="2" t="str">
        <f t="shared" si="6"/>
        <v xml:space="preserve"> </v>
      </c>
      <c r="N74" s="2" t="str">
        <f t="shared" si="7"/>
        <v xml:space="preserve"> </v>
      </c>
      <c r="O74" s="2" t="e">
        <f t="shared" si="8"/>
        <v>#VALUE!</v>
      </c>
      <c r="P74" s="57" t="e">
        <f t="shared" si="9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5"/>
        <v xml:space="preserve"> </v>
      </c>
      <c r="L75" s="7"/>
      <c r="M75" s="2" t="str">
        <f t="shared" si="6"/>
        <v xml:space="preserve"> </v>
      </c>
      <c r="N75" s="2" t="str">
        <f t="shared" si="7"/>
        <v xml:space="preserve"> </v>
      </c>
      <c r="O75" s="2" t="e">
        <f t="shared" si="8"/>
        <v>#VALUE!</v>
      </c>
      <c r="P75" s="57" t="e">
        <f t="shared" si="9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5"/>
        <v xml:space="preserve"> </v>
      </c>
      <c r="L76" s="7"/>
      <c r="M76" s="2" t="str">
        <f t="shared" si="6"/>
        <v xml:space="preserve"> </v>
      </c>
      <c r="N76" s="2" t="str">
        <f t="shared" si="7"/>
        <v xml:space="preserve"> </v>
      </c>
      <c r="O76" s="2" t="e">
        <f t="shared" si="8"/>
        <v>#VALUE!</v>
      </c>
      <c r="P76" s="57" t="e">
        <f t="shared" si="9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5"/>
        <v xml:space="preserve"> </v>
      </c>
      <c r="L77" s="7"/>
      <c r="M77" s="2" t="str">
        <f t="shared" si="6"/>
        <v xml:space="preserve"> </v>
      </c>
      <c r="N77" s="2" t="str">
        <f t="shared" si="7"/>
        <v xml:space="preserve"> </v>
      </c>
      <c r="O77" s="2" t="e">
        <f t="shared" si="8"/>
        <v>#VALUE!</v>
      </c>
      <c r="P77" s="57" t="e">
        <f t="shared" si="9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10">IF(ISNUMBER(B78),IF(ISBLANK(C78),K77-B78,K77+B78)," ")</f>
        <v xml:space="preserve"> </v>
      </c>
      <c r="L78" s="7"/>
      <c r="M78" s="2" t="str">
        <f t="shared" si="6"/>
        <v xml:space="preserve"> </v>
      </c>
      <c r="N78" s="2" t="str">
        <f t="shared" si="7"/>
        <v xml:space="preserve"> </v>
      </c>
      <c r="O78" s="2" t="e">
        <f t="shared" si="8"/>
        <v>#VALUE!</v>
      </c>
      <c r="P78" s="57" t="e">
        <f t="shared" si="9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10"/>
        <v xml:space="preserve"> </v>
      </c>
      <c r="L79" s="7"/>
      <c r="M79" s="2" t="str">
        <f t="shared" si="6"/>
        <v xml:space="preserve"> </v>
      </c>
      <c r="N79" s="2" t="str">
        <f t="shared" si="7"/>
        <v xml:space="preserve"> </v>
      </c>
      <c r="O79" s="2" t="e">
        <f t="shared" ref="O79:O113" si="11">_xlfn.DAYS($P$5,A79)</f>
        <v>#VALUE!</v>
      </c>
      <c r="P79" s="57" t="e">
        <f t="shared" ref="P79:P113" si="12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10"/>
        <v xml:space="preserve"> </v>
      </c>
      <c r="L80" s="7"/>
      <c r="M80" s="2" t="str">
        <f t="shared" ref="M80:M113" si="13">IF(AND(ISNUMBER(B80),ISTEXT(C80)),((B80)*(_xlfn.IFNA($P$3,$N$3)-A80))," ")</f>
        <v xml:space="preserve"> </v>
      </c>
      <c r="N80" s="2" t="str">
        <f t="shared" ref="N80:N113" si="14">IF(ISNUMBER(B80),((B80)*(O80))," ")</f>
        <v xml:space="preserve"> </v>
      </c>
      <c r="O80" s="2" t="e">
        <f t="shared" si="11"/>
        <v>#VALUE!</v>
      </c>
      <c r="P80" s="57" t="e">
        <f t="shared" si="12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10"/>
        <v xml:space="preserve"> </v>
      </c>
      <c r="L81" s="7"/>
      <c r="M81" s="2" t="str">
        <f t="shared" si="13"/>
        <v xml:space="preserve"> </v>
      </c>
      <c r="N81" s="2" t="str">
        <f t="shared" si="14"/>
        <v xml:space="preserve"> </v>
      </c>
      <c r="O81" s="2" t="e">
        <f t="shared" si="11"/>
        <v>#VALUE!</v>
      </c>
      <c r="P81" s="57" t="e">
        <f t="shared" si="12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10"/>
        <v xml:space="preserve"> </v>
      </c>
      <c r="L82" s="7"/>
      <c r="M82" s="2" t="str">
        <f t="shared" si="13"/>
        <v xml:space="preserve"> </v>
      </c>
      <c r="N82" s="2" t="str">
        <f t="shared" si="14"/>
        <v xml:space="preserve"> </v>
      </c>
      <c r="O82" s="2" t="e">
        <f t="shared" si="11"/>
        <v>#VALUE!</v>
      </c>
      <c r="P82" s="57" t="e">
        <f t="shared" si="12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10"/>
        <v xml:space="preserve"> </v>
      </c>
      <c r="L83" s="7"/>
      <c r="M83" s="2" t="str">
        <f t="shared" si="13"/>
        <v xml:space="preserve"> </v>
      </c>
      <c r="N83" s="2" t="str">
        <f t="shared" si="14"/>
        <v xml:space="preserve"> </v>
      </c>
      <c r="O83" s="2" t="e">
        <f t="shared" si="11"/>
        <v>#VALUE!</v>
      </c>
      <c r="P83" s="57" t="e">
        <f t="shared" si="12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10"/>
        <v xml:space="preserve"> </v>
      </c>
      <c r="L84" s="7"/>
      <c r="M84" s="2" t="str">
        <f t="shared" si="13"/>
        <v xml:space="preserve"> </v>
      </c>
      <c r="N84" s="2" t="str">
        <f t="shared" si="14"/>
        <v xml:space="preserve"> </v>
      </c>
      <c r="O84" s="2" t="e">
        <f t="shared" si="11"/>
        <v>#VALUE!</v>
      </c>
      <c r="P84" s="57" t="e">
        <f t="shared" si="12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10"/>
        <v xml:space="preserve"> </v>
      </c>
      <c r="L85" s="7"/>
      <c r="M85" s="2" t="str">
        <f t="shared" si="13"/>
        <v xml:space="preserve"> </v>
      </c>
      <c r="N85" s="2" t="str">
        <f t="shared" si="14"/>
        <v xml:space="preserve"> </v>
      </c>
      <c r="O85" s="2" t="e">
        <f t="shared" si="11"/>
        <v>#VALUE!</v>
      </c>
      <c r="P85" s="57" t="e">
        <f t="shared" si="12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10"/>
        <v xml:space="preserve"> </v>
      </c>
      <c r="L86" s="7"/>
      <c r="M86" s="2" t="str">
        <f t="shared" si="13"/>
        <v xml:space="preserve"> </v>
      </c>
      <c r="N86" s="2" t="str">
        <f t="shared" si="14"/>
        <v xml:space="preserve"> </v>
      </c>
      <c r="O86" s="2" t="e">
        <f t="shared" si="11"/>
        <v>#VALUE!</v>
      </c>
      <c r="P86" s="57" t="e">
        <f t="shared" si="12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10"/>
        <v xml:space="preserve"> </v>
      </c>
      <c r="L87" s="7"/>
      <c r="M87" s="2" t="str">
        <f t="shared" si="13"/>
        <v xml:space="preserve"> </v>
      </c>
      <c r="N87" s="2" t="str">
        <f t="shared" si="14"/>
        <v xml:space="preserve"> </v>
      </c>
      <c r="O87" s="2" t="e">
        <f t="shared" si="11"/>
        <v>#VALUE!</v>
      </c>
      <c r="P87" s="57" t="e">
        <f t="shared" si="12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10"/>
        <v xml:space="preserve"> </v>
      </c>
      <c r="L88" s="7"/>
      <c r="M88" s="2" t="str">
        <f t="shared" si="13"/>
        <v xml:space="preserve"> </v>
      </c>
      <c r="N88" s="2" t="str">
        <f t="shared" si="14"/>
        <v xml:space="preserve"> </v>
      </c>
      <c r="O88" s="2" t="e">
        <f t="shared" si="11"/>
        <v>#VALUE!</v>
      </c>
      <c r="P88" s="57" t="e">
        <f t="shared" si="12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10"/>
        <v xml:space="preserve"> </v>
      </c>
      <c r="L89" s="7"/>
      <c r="M89" s="2" t="str">
        <f t="shared" si="13"/>
        <v xml:space="preserve"> </v>
      </c>
      <c r="N89" s="2" t="str">
        <f t="shared" si="14"/>
        <v xml:space="preserve"> </v>
      </c>
      <c r="O89" s="2" t="e">
        <f t="shared" si="11"/>
        <v>#VALUE!</v>
      </c>
      <c r="P89" s="57" t="e">
        <f t="shared" si="12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10"/>
        <v xml:space="preserve"> </v>
      </c>
      <c r="L90" s="7"/>
      <c r="M90" s="2" t="str">
        <f t="shared" si="13"/>
        <v xml:space="preserve"> </v>
      </c>
      <c r="N90" s="2" t="str">
        <f t="shared" si="14"/>
        <v xml:space="preserve"> </v>
      </c>
      <c r="O90" s="2" t="e">
        <f t="shared" si="11"/>
        <v>#VALUE!</v>
      </c>
      <c r="P90" s="57" t="e">
        <f t="shared" si="12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10"/>
        <v xml:space="preserve"> </v>
      </c>
      <c r="L91" s="7"/>
      <c r="M91" s="2" t="str">
        <f t="shared" si="13"/>
        <v xml:space="preserve"> </v>
      </c>
      <c r="N91" s="2" t="str">
        <f t="shared" si="14"/>
        <v xml:space="preserve"> </v>
      </c>
      <c r="O91" s="2" t="e">
        <f t="shared" si="11"/>
        <v>#VALUE!</v>
      </c>
      <c r="P91" s="57" t="e">
        <f t="shared" si="12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10"/>
        <v xml:space="preserve"> </v>
      </c>
      <c r="L92" s="7"/>
      <c r="M92" s="2" t="str">
        <f t="shared" si="13"/>
        <v xml:space="preserve"> </v>
      </c>
      <c r="N92" s="2" t="str">
        <f t="shared" si="14"/>
        <v xml:space="preserve"> </v>
      </c>
      <c r="O92" s="2" t="e">
        <f t="shared" si="11"/>
        <v>#VALUE!</v>
      </c>
      <c r="P92" s="57" t="e">
        <f t="shared" si="12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10"/>
        <v xml:space="preserve"> </v>
      </c>
      <c r="L93" s="7"/>
      <c r="M93" s="2" t="str">
        <f t="shared" si="13"/>
        <v xml:space="preserve"> </v>
      </c>
      <c r="N93" s="2" t="str">
        <f t="shared" si="14"/>
        <v xml:space="preserve"> </v>
      </c>
      <c r="O93" s="2" t="e">
        <f t="shared" si="11"/>
        <v>#VALUE!</v>
      </c>
      <c r="P93" s="57" t="e">
        <f t="shared" si="12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10"/>
        <v xml:space="preserve"> </v>
      </c>
      <c r="L94" s="7"/>
      <c r="M94" s="2" t="str">
        <f t="shared" si="13"/>
        <v xml:space="preserve"> </v>
      </c>
      <c r="N94" s="2" t="str">
        <f t="shared" si="14"/>
        <v xml:space="preserve"> </v>
      </c>
      <c r="O94" s="2" t="e">
        <f t="shared" si="11"/>
        <v>#VALUE!</v>
      </c>
      <c r="P94" s="57" t="e">
        <f t="shared" si="12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10"/>
        <v xml:space="preserve"> </v>
      </c>
      <c r="L95" s="7"/>
      <c r="M95" s="2" t="str">
        <f t="shared" si="13"/>
        <v xml:space="preserve"> </v>
      </c>
      <c r="N95" s="2" t="str">
        <f t="shared" si="14"/>
        <v xml:space="preserve"> </v>
      </c>
      <c r="O95" s="2" t="e">
        <f t="shared" si="11"/>
        <v>#VALUE!</v>
      </c>
      <c r="P95" s="57" t="e">
        <f t="shared" si="12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10"/>
        <v xml:space="preserve"> </v>
      </c>
      <c r="L96" s="7"/>
      <c r="M96" s="2" t="str">
        <f t="shared" si="13"/>
        <v xml:space="preserve"> </v>
      </c>
      <c r="N96" s="2" t="str">
        <f t="shared" si="14"/>
        <v xml:space="preserve"> </v>
      </c>
      <c r="O96" s="2" t="e">
        <f t="shared" si="11"/>
        <v>#VALUE!</v>
      </c>
      <c r="P96" s="57" t="e">
        <f t="shared" si="12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10"/>
        <v xml:space="preserve"> </v>
      </c>
      <c r="L97" s="7"/>
      <c r="M97" s="2" t="str">
        <f t="shared" si="13"/>
        <v xml:space="preserve"> </v>
      </c>
      <c r="N97" s="2" t="str">
        <f t="shared" si="14"/>
        <v xml:space="preserve"> </v>
      </c>
      <c r="O97" s="2" t="e">
        <f t="shared" si="11"/>
        <v>#VALUE!</v>
      </c>
      <c r="P97" s="57" t="e">
        <f t="shared" si="12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10"/>
        <v xml:space="preserve"> </v>
      </c>
      <c r="L98" s="7"/>
      <c r="M98" s="2" t="str">
        <f t="shared" si="13"/>
        <v xml:space="preserve"> </v>
      </c>
      <c r="N98" s="2" t="str">
        <f t="shared" si="14"/>
        <v xml:space="preserve"> </v>
      </c>
      <c r="O98" s="2" t="e">
        <f t="shared" si="11"/>
        <v>#VALUE!</v>
      </c>
      <c r="P98" s="57" t="e">
        <f t="shared" si="12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10"/>
        <v xml:space="preserve"> </v>
      </c>
      <c r="L99" s="7"/>
      <c r="M99" s="2" t="str">
        <f t="shared" si="13"/>
        <v xml:space="preserve"> </v>
      </c>
      <c r="N99" s="2" t="str">
        <f t="shared" si="14"/>
        <v xml:space="preserve"> </v>
      </c>
      <c r="O99" s="2" t="e">
        <f t="shared" si="11"/>
        <v>#VALUE!</v>
      </c>
      <c r="P99" s="57" t="e">
        <f t="shared" si="12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10"/>
        <v xml:space="preserve"> </v>
      </c>
      <c r="L100" s="7"/>
      <c r="M100" s="2" t="str">
        <f t="shared" si="13"/>
        <v xml:space="preserve"> </v>
      </c>
      <c r="N100" s="2" t="str">
        <f t="shared" si="14"/>
        <v xml:space="preserve"> </v>
      </c>
      <c r="O100" s="2" t="e">
        <f t="shared" si="11"/>
        <v>#VALUE!</v>
      </c>
      <c r="P100" s="57" t="e">
        <f t="shared" si="12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10"/>
        <v xml:space="preserve"> </v>
      </c>
      <c r="L101" s="7"/>
      <c r="M101" s="2" t="str">
        <f t="shared" si="13"/>
        <v xml:space="preserve"> </v>
      </c>
      <c r="N101" s="2" t="str">
        <f t="shared" si="14"/>
        <v xml:space="preserve"> </v>
      </c>
      <c r="O101" s="2" t="e">
        <f t="shared" si="11"/>
        <v>#VALUE!</v>
      </c>
      <c r="P101" s="57" t="e">
        <f t="shared" si="12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10"/>
        <v xml:space="preserve"> </v>
      </c>
      <c r="L102" s="7"/>
      <c r="M102" s="2" t="str">
        <f t="shared" si="13"/>
        <v xml:space="preserve"> </v>
      </c>
      <c r="N102" s="2" t="str">
        <f t="shared" si="14"/>
        <v xml:space="preserve"> </v>
      </c>
      <c r="O102" s="2" t="e">
        <f t="shared" si="11"/>
        <v>#VALUE!</v>
      </c>
      <c r="P102" s="57" t="e">
        <f t="shared" si="12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10"/>
        <v xml:space="preserve"> </v>
      </c>
      <c r="L103" s="7"/>
      <c r="M103" s="2" t="str">
        <f t="shared" si="13"/>
        <v xml:space="preserve"> </v>
      </c>
      <c r="N103" s="2" t="str">
        <f t="shared" si="14"/>
        <v xml:space="preserve"> </v>
      </c>
      <c r="O103" s="2" t="e">
        <f t="shared" si="11"/>
        <v>#VALUE!</v>
      </c>
      <c r="P103" s="57" t="e">
        <f t="shared" si="12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10"/>
        <v xml:space="preserve"> </v>
      </c>
      <c r="L104" s="7"/>
      <c r="M104" s="2" t="str">
        <f t="shared" si="13"/>
        <v xml:space="preserve"> </v>
      </c>
      <c r="N104" s="2" t="str">
        <f t="shared" si="14"/>
        <v xml:space="preserve"> </v>
      </c>
      <c r="O104" s="2" t="e">
        <f t="shared" si="11"/>
        <v>#VALUE!</v>
      </c>
      <c r="P104" s="57" t="e">
        <f t="shared" si="12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10"/>
        <v xml:space="preserve"> </v>
      </c>
      <c r="L105" s="7"/>
      <c r="M105" s="2" t="str">
        <f t="shared" si="13"/>
        <v xml:space="preserve"> </v>
      </c>
      <c r="N105" s="2" t="str">
        <f t="shared" si="14"/>
        <v xml:space="preserve"> </v>
      </c>
      <c r="O105" s="2" t="e">
        <f t="shared" si="11"/>
        <v>#VALUE!</v>
      </c>
      <c r="P105" s="57" t="e">
        <f t="shared" si="12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10"/>
        <v xml:space="preserve"> </v>
      </c>
      <c r="L106" s="7"/>
      <c r="M106" s="2" t="str">
        <f t="shared" si="13"/>
        <v xml:space="preserve"> </v>
      </c>
      <c r="N106" s="2" t="str">
        <f t="shared" si="14"/>
        <v xml:space="preserve"> </v>
      </c>
      <c r="O106" s="2" t="e">
        <f t="shared" si="11"/>
        <v>#VALUE!</v>
      </c>
      <c r="P106" s="57" t="e">
        <f t="shared" si="12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10"/>
        <v xml:space="preserve"> </v>
      </c>
      <c r="L107" s="7"/>
      <c r="M107" s="2" t="str">
        <f t="shared" si="13"/>
        <v xml:space="preserve"> </v>
      </c>
      <c r="N107" s="2" t="str">
        <f t="shared" si="14"/>
        <v xml:space="preserve"> </v>
      </c>
      <c r="O107" s="2" t="e">
        <f t="shared" si="11"/>
        <v>#VALUE!</v>
      </c>
      <c r="P107" s="57" t="e">
        <f t="shared" si="12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10"/>
        <v xml:space="preserve"> </v>
      </c>
      <c r="L108" s="7"/>
      <c r="M108" s="2" t="str">
        <f t="shared" si="13"/>
        <v xml:space="preserve"> </v>
      </c>
      <c r="N108" s="2" t="str">
        <f t="shared" si="14"/>
        <v xml:space="preserve"> </v>
      </c>
      <c r="O108" s="2" t="e">
        <f t="shared" si="11"/>
        <v>#VALUE!</v>
      </c>
      <c r="P108" s="57" t="e">
        <f t="shared" si="12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10"/>
        <v xml:space="preserve"> </v>
      </c>
      <c r="L109" s="7"/>
      <c r="M109" s="2" t="str">
        <f t="shared" si="13"/>
        <v xml:space="preserve"> </v>
      </c>
      <c r="N109" s="2" t="str">
        <f t="shared" si="14"/>
        <v xml:space="preserve"> </v>
      </c>
      <c r="O109" s="2" t="e">
        <f t="shared" si="11"/>
        <v>#VALUE!</v>
      </c>
      <c r="P109" s="57" t="e">
        <f t="shared" si="12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10"/>
        <v xml:space="preserve"> </v>
      </c>
      <c r="L110" s="7"/>
      <c r="M110" s="2" t="str">
        <f t="shared" si="13"/>
        <v xml:space="preserve"> </v>
      </c>
      <c r="N110" s="2" t="str">
        <f t="shared" si="14"/>
        <v xml:space="preserve"> </v>
      </c>
      <c r="O110" s="2" t="e">
        <f t="shared" si="11"/>
        <v>#VALUE!</v>
      </c>
      <c r="P110" s="57" t="e">
        <f t="shared" si="12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10"/>
        <v xml:space="preserve"> </v>
      </c>
      <c r="L111" s="7"/>
      <c r="M111" s="2" t="str">
        <f t="shared" si="13"/>
        <v xml:space="preserve"> </v>
      </c>
      <c r="N111" s="2" t="str">
        <f t="shared" si="14"/>
        <v xml:space="preserve"> </v>
      </c>
      <c r="O111" s="2" t="e">
        <f t="shared" si="11"/>
        <v>#VALUE!</v>
      </c>
      <c r="P111" s="57" t="e">
        <f t="shared" si="12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10"/>
        <v xml:space="preserve"> </v>
      </c>
      <c r="L112" s="7"/>
      <c r="M112" s="2" t="str">
        <f t="shared" si="13"/>
        <v xml:space="preserve"> </v>
      </c>
      <c r="N112" s="2" t="str">
        <f t="shared" si="14"/>
        <v xml:space="preserve"> </v>
      </c>
      <c r="O112" s="2" t="e">
        <f t="shared" si="11"/>
        <v>#VALUE!</v>
      </c>
      <c r="P112" s="57" t="e">
        <f t="shared" si="12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10"/>
        <v xml:space="preserve"> </v>
      </c>
      <c r="L113" s="7"/>
      <c r="M113" s="2" t="str">
        <f t="shared" si="13"/>
        <v xml:space="preserve"> </v>
      </c>
      <c r="N113" s="2" t="str">
        <f t="shared" si="14"/>
        <v xml:space="preserve"> </v>
      </c>
      <c r="O113" s="2" t="e">
        <f t="shared" si="11"/>
        <v>#VALUE!</v>
      </c>
      <c r="P113" s="57" t="e">
        <f t="shared" si="12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wyuRaV4JI07nKqPUgdGfGDCt6qe9tQvl+mxc/hY+iBqnu5ZdJeMUZyrYeZK68h5SqHzg9o8ECMxwNkfUlqFw/g==" saltValue="Z9hlatlZ0hdnPKeFDCiTqg==" spinCount="100000" sheet="1" objects="1" scenarios="1"/>
  <mergeCells count="220">
    <mergeCell ref="G99:J99"/>
    <mergeCell ref="G100:J100"/>
    <mergeCell ref="G101:J101"/>
    <mergeCell ref="G102:J102"/>
    <mergeCell ref="G103:J103"/>
    <mergeCell ref="G94:J94"/>
    <mergeCell ref="G95:J95"/>
    <mergeCell ref="G96:J96"/>
    <mergeCell ref="G97:J97"/>
    <mergeCell ref="G98:J9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G107:J107"/>
    <mergeCell ref="G108:J108"/>
    <mergeCell ref="G79:J79"/>
    <mergeCell ref="G80:J80"/>
    <mergeCell ref="G92:J92"/>
    <mergeCell ref="G93:J93"/>
    <mergeCell ref="G84:J84"/>
    <mergeCell ref="G85:J85"/>
    <mergeCell ref="G86:J86"/>
    <mergeCell ref="G87:J87"/>
    <mergeCell ref="G88:J88"/>
    <mergeCell ref="G81:J81"/>
    <mergeCell ref="G82:J82"/>
    <mergeCell ref="G83:J83"/>
    <mergeCell ref="G90:J90"/>
    <mergeCell ref="G91:J91"/>
    <mergeCell ref="G89:J89"/>
    <mergeCell ref="G58:J58"/>
    <mergeCell ref="G69:J69"/>
    <mergeCell ref="G70:J70"/>
    <mergeCell ref="G71:J71"/>
    <mergeCell ref="G52:J52"/>
    <mergeCell ref="G74:J74"/>
    <mergeCell ref="G75:J75"/>
    <mergeCell ref="G76:J76"/>
    <mergeCell ref="G77:J77"/>
    <mergeCell ref="G53:J53"/>
    <mergeCell ref="G54:J54"/>
    <mergeCell ref="G55:J55"/>
    <mergeCell ref="G56:J56"/>
    <mergeCell ref="G57:J57"/>
    <mergeCell ref="G72:J72"/>
    <mergeCell ref="G73:J73"/>
    <mergeCell ref="G64:J64"/>
    <mergeCell ref="G65:J65"/>
    <mergeCell ref="G66:J66"/>
    <mergeCell ref="G67:J67"/>
    <mergeCell ref="G68:J68"/>
    <mergeCell ref="C84:F84"/>
    <mergeCell ref="C85:F85"/>
    <mergeCell ref="C86:F86"/>
    <mergeCell ref="C87:F87"/>
    <mergeCell ref="C88:F88"/>
    <mergeCell ref="G59:J59"/>
    <mergeCell ref="G60:J60"/>
    <mergeCell ref="G61:J61"/>
    <mergeCell ref="G62:J62"/>
    <mergeCell ref="G63:J63"/>
    <mergeCell ref="G78:J78"/>
    <mergeCell ref="C79:F79"/>
    <mergeCell ref="C80:F80"/>
    <mergeCell ref="C81:F81"/>
    <mergeCell ref="C82:F82"/>
    <mergeCell ref="C83:F83"/>
    <mergeCell ref="C74:F74"/>
    <mergeCell ref="C75:F75"/>
    <mergeCell ref="C76:F76"/>
    <mergeCell ref="C77:F77"/>
    <mergeCell ref="C78:F78"/>
    <mergeCell ref="C69:F69"/>
    <mergeCell ref="C70:F70"/>
    <mergeCell ref="C71:F71"/>
    <mergeCell ref="C94:F94"/>
    <mergeCell ref="C95:F95"/>
    <mergeCell ref="C96:F96"/>
    <mergeCell ref="C97:F97"/>
    <mergeCell ref="C98:F98"/>
    <mergeCell ref="C89:F89"/>
    <mergeCell ref="C90:F90"/>
    <mergeCell ref="C91:F91"/>
    <mergeCell ref="C92:F92"/>
    <mergeCell ref="C93:F93"/>
    <mergeCell ref="C113:F113"/>
    <mergeCell ref="C104:F104"/>
    <mergeCell ref="C105:F105"/>
    <mergeCell ref="C106:F106"/>
    <mergeCell ref="C107:F107"/>
    <mergeCell ref="C108:F108"/>
    <mergeCell ref="C99:F99"/>
    <mergeCell ref="C100:F100"/>
    <mergeCell ref="C101:F101"/>
    <mergeCell ref="C102:F102"/>
    <mergeCell ref="C103:F103"/>
    <mergeCell ref="C109:F109"/>
    <mergeCell ref="C110:F110"/>
    <mergeCell ref="C111:F111"/>
    <mergeCell ref="C112:F112"/>
    <mergeCell ref="C72:F72"/>
    <mergeCell ref="C73:F73"/>
    <mergeCell ref="C64:F64"/>
    <mergeCell ref="C65:F65"/>
    <mergeCell ref="C66:F66"/>
    <mergeCell ref="C67:F67"/>
    <mergeCell ref="C68:F68"/>
    <mergeCell ref="C59:F59"/>
    <mergeCell ref="C60:F60"/>
    <mergeCell ref="C61:F61"/>
    <mergeCell ref="C62:F62"/>
    <mergeCell ref="C63:F63"/>
    <mergeCell ref="C54:F54"/>
    <mergeCell ref="C55:F55"/>
    <mergeCell ref="C56:F56"/>
    <mergeCell ref="C57:F57"/>
    <mergeCell ref="C58:F58"/>
    <mergeCell ref="C49:F49"/>
    <mergeCell ref="C50:F50"/>
    <mergeCell ref="C51:F51"/>
    <mergeCell ref="C52:F52"/>
    <mergeCell ref="C53:F53"/>
    <mergeCell ref="C44:F44"/>
    <mergeCell ref="C45:F45"/>
    <mergeCell ref="C46:F46"/>
    <mergeCell ref="C47:F47"/>
    <mergeCell ref="C48:F48"/>
    <mergeCell ref="C39:F39"/>
    <mergeCell ref="C40:F40"/>
    <mergeCell ref="C41:F41"/>
    <mergeCell ref="C42:F42"/>
    <mergeCell ref="C43:F43"/>
    <mergeCell ref="C34:F34"/>
    <mergeCell ref="C35:F35"/>
    <mergeCell ref="C36:F36"/>
    <mergeCell ref="C37:F37"/>
    <mergeCell ref="C38:F38"/>
    <mergeCell ref="C29:F29"/>
    <mergeCell ref="C30:F30"/>
    <mergeCell ref="C31:F31"/>
    <mergeCell ref="C32:F32"/>
    <mergeCell ref="C33:F33"/>
    <mergeCell ref="I3:J3"/>
    <mergeCell ref="A4:D4"/>
    <mergeCell ref="F4:G4"/>
    <mergeCell ref="C27:F27"/>
    <mergeCell ref="C28:F28"/>
    <mergeCell ref="C22:F22"/>
    <mergeCell ref="C26:F26"/>
    <mergeCell ref="C19:F19"/>
    <mergeCell ref="C20:F20"/>
    <mergeCell ref="A10:L10"/>
    <mergeCell ref="E3:G3"/>
    <mergeCell ref="C23:F23"/>
    <mergeCell ref="C24:F24"/>
    <mergeCell ref="G12:J12"/>
    <mergeCell ref="G11:J11"/>
    <mergeCell ref="K11:K12"/>
    <mergeCell ref="G13:J13"/>
    <mergeCell ref="E5:L5"/>
    <mergeCell ref="E7:F7"/>
    <mergeCell ref="G28:J28"/>
    <mergeCell ref="G27:J27"/>
    <mergeCell ref="G26:J26"/>
    <mergeCell ref="A1:M1"/>
    <mergeCell ref="B3:D3"/>
    <mergeCell ref="C25:F25"/>
    <mergeCell ref="B11:B12"/>
    <mergeCell ref="A11:A12"/>
    <mergeCell ref="C12:F12"/>
    <mergeCell ref="C11:F11"/>
    <mergeCell ref="C21:F21"/>
    <mergeCell ref="L11:L12"/>
    <mergeCell ref="C14:F14"/>
    <mergeCell ref="C15:F15"/>
    <mergeCell ref="C16:F16"/>
    <mergeCell ref="C18:F18"/>
    <mergeCell ref="C17:F17"/>
    <mergeCell ref="G7:H7"/>
    <mergeCell ref="C13:F13"/>
    <mergeCell ref="G19:J19"/>
    <mergeCell ref="G20:J20"/>
    <mergeCell ref="G18:J18"/>
    <mergeCell ref="G14:J14"/>
    <mergeCell ref="G15:J15"/>
    <mergeCell ref="G16:J16"/>
    <mergeCell ref="G17:J17"/>
    <mergeCell ref="G21:J21"/>
    <mergeCell ref="G34:J34"/>
    <mergeCell ref="G35:J35"/>
    <mergeCell ref="G36:J36"/>
    <mergeCell ref="G37:J37"/>
    <mergeCell ref="G38:J38"/>
    <mergeCell ref="G49:J49"/>
    <mergeCell ref="G50:J50"/>
    <mergeCell ref="G51:J51"/>
    <mergeCell ref="G44:J44"/>
    <mergeCell ref="G45:J45"/>
    <mergeCell ref="G46:J46"/>
    <mergeCell ref="G47:J47"/>
    <mergeCell ref="G48:J48"/>
    <mergeCell ref="G39:J39"/>
    <mergeCell ref="G40:J40"/>
    <mergeCell ref="G41:J41"/>
    <mergeCell ref="G42:J42"/>
    <mergeCell ref="G43:J43"/>
    <mergeCell ref="G29:J29"/>
    <mergeCell ref="G30:J30"/>
    <mergeCell ref="G31:J31"/>
    <mergeCell ref="G32:J32"/>
    <mergeCell ref="G33:J33"/>
    <mergeCell ref="G23:J23"/>
    <mergeCell ref="G24:J24"/>
    <mergeCell ref="G25:J25"/>
    <mergeCell ref="G22:J22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2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 alignWithMargins="0">
    <oddFooter>&amp;LMinisterium für Ernährung, Ländlichen Raum und Verbraucherschutz Baden-Württemberg 2026&amp;R&amp;A, Seite 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R114"/>
  <sheetViews>
    <sheetView showGridLines="0" zoomScale="70" zoomScaleNormal="7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bestFit="1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570312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63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2</v>
      </c>
      <c r="M4" s="10" t="s">
        <v>14</v>
      </c>
      <c r="N4" s="2">
        <v>0</v>
      </c>
      <c r="O4" s="10" t="s">
        <v>8</v>
      </c>
      <c r="Q4" s="55" t="str">
        <f>IF((A13&gt;A8),A8,A13)</f>
        <v/>
      </c>
      <c r="R4" s="56" t="s">
        <v>44</v>
      </c>
    </row>
    <row r="5" spans="1:18" ht="30.75" customHeight="1" x14ac:dyDescent="0.2">
      <c r="A5" s="51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43</v>
      </c>
      <c r="P5" s="8" t="str">
        <f>_xlfn.IFNA(P3,N3)</f>
        <v/>
      </c>
      <c r="Q5" s="8"/>
    </row>
    <row r="6" spans="1:18" ht="30.75" customHeight="1" x14ac:dyDescent="0.2">
      <c r="A6" s="52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53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60" t="s">
        <v>45</v>
      </c>
      <c r="D8" s="61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2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19</v>
      </c>
      <c r="N11" s="63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2" t="s">
        <v>31</v>
      </c>
      <c r="P12" s="2" t="s">
        <v>30</v>
      </c>
    </row>
    <row r="13" spans="1:18" ht="27.95" customHeight="1" x14ac:dyDescent="0.2">
      <c r="A13" s="50" t="str">
        <f>D8</f>
        <v/>
      </c>
      <c r="B13" s="75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74"/>
      <c r="B14" s="75"/>
      <c r="C14" s="97"/>
      <c r="D14" s="98"/>
      <c r="E14" s="98"/>
      <c r="F14" s="99"/>
      <c r="G14" s="91"/>
      <c r="H14" s="92"/>
      <c r="I14" s="92"/>
      <c r="J14" s="93"/>
      <c r="K14" s="20" t="str">
        <f t="shared" ref="K14:K77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>IF(ISNUMBER(B14),((B14)*(O14))," ")</f>
        <v xml:space="preserve"> </v>
      </c>
      <c r="O14" s="2" t="e">
        <f>_xlfn.DAYS($P$5,A14)</f>
        <v>#VALUE!</v>
      </c>
      <c r="P14" s="46" t="e">
        <f>_xlfn.DAYS(A14,$Q$4)</f>
        <v>#VALUE!</v>
      </c>
    </row>
    <row r="15" spans="1:18" ht="27.95" customHeight="1" x14ac:dyDescent="0.2">
      <c r="A15" s="74"/>
      <c r="B15" s="75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>IF(ISNUMBER(B15),((B15)*(O15))," ")</f>
        <v xml:space="preserve"> </v>
      </c>
      <c r="O15" s="2" t="e">
        <f t="shared" ref="O15:O78" si="1">_xlfn.DAYS($P$5,A15)</f>
        <v>#VALUE!</v>
      </c>
      <c r="P15" s="57" t="e">
        <f t="shared" ref="P15:P78" si="2">_xlfn.DAYS(A15,$Q$4)</f>
        <v>#VALUE!</v>
      </c>
    </row>
    <row r="16" spans="1:18" ht="27.95" customHeight="1" x14ac:dyDescent="0.2">
      <c r="A16" s="74"/>
      <c r="B16" s="75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79" si="3">IF(AND(ISNUMBER(B16),ISTEXT(C16)),((B16)*(_xlfn.IFNA($P$3,$N$3)-A16))," ")</f>
        <v xml:space="preserve"> </v>
      </c>
      <c r="N16" s="2" t="str">
        <f t="shared" ref="N16:N79" si="4">IF(ISNUMBER(B16),((B16)*(O16))," ")</f>
        <v xml:space="preserve"> </v>
      </c>
      <c r="O16" s="2" t="e">
        <f t="shared" si="1"/>
        <v>#VALUE!</v>
      </c>
      <c r="P16" s="57" t="e">
        <f t="shared" si="2"/>
        <v>#VALUE!</v>
      </c>
    </row>
    <row r="17" spans="1:16" ht="27.95" customHeight="1" x14ac:dyDescent="0.2">
      <c r="A17" s="6"/>
      <c r="B17" s="19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3"/>
        <v xml:space="preserve"> </v>
      </c>
      <c r="N17" s="2" t="str">
        <f t="shared" si="4"/>
        <v xml:space="preserve"> </v>
      </c>
      <c r="O17" s="2" t="e">
        <f t="shared" si="1"/>
        <v>#VALUE!</v>
      </c>
      <c r="P17" s="57" t="e">
        <f t="shared" si="2"/>
        <v>#VALUE!</v>
      </c>
    </row>
    <row r="18" spans="1:16" ht="27.95" customHeight="1" x14ac:dyDescent="0.2">
      <c r="A18" s="6"/>
      <c r="B18" s="19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3"/>
        <v xml:space="preserve"> </v>
      </c>
      <c r="N18" s="2" t="str">
        <f t="shared" si="4"/>
        <v xml:space="preserve"> </v>
      </c>
      <c r="O18" s="2" t="e">
        <f t="shared" si="1"/>
        <v>#VALUE!</v>
      </c>
      <c r="P18" s="57" t="e">
        <f t="shared" si="2"/>
        <v>#VALUE!</v>
      </c>
    </row>
    <row r="19" spans="1:16" ht="27.95" customHeight="1" x14ac:dyDescent="0.2">
      <c r="A19" s="6"/>
      <c r="B19" s="19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3"/>
        <v xml:space="preserve"> </v>
      </c>
      <c r="N19" s="2" t="str">
        <f t="shared" si="4"/>
        <v xml:space="preserve"> </v>
      </c>
      <c r="O19" s="2" t="e">
        <f t="shared" si="1"/>
        <v>#VALUE!</v>
      </c>
      <c r="P19" s="57" t="e">
        <f t="shared" si="2"/>
        <v>#VALUE!</v>
      </c>
    </row>
    <row r="20" spans="1:16" ht="27.95" customHeight="1" x14ac:dyDescent="0.2">
      <c r="A20" s="6"/>
      <c r="B20" s="19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3"/>
        <v xml:space="preserve"> </v>
      </c>
      <c r="N20" s="2" t="str">
        <f t="shared" si="4"/>
        <v xml:space="preserve"> </v>
      </c>
      <c r="O20" s="2" t="e">
        <f t="shared" si="1"/>
        <v>#VALUE!</v>
      </c>
      <c r="P20" s="57" t="e">
        <f t="shared" si="2"/>
        <v>#VALUE!</v>
      </c>
    </row>
    <row r="21" spans="1:16" ht="27.95" customHeight="1" x14ac:dyDescent="0.2">
      <c r="A21" s="6"/>
      <c r="B21" s="19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3"/>
        <v xml:space="preserve"> </v>
      </c>
      <c r="N21" s="2" t="str">
        <f t="shared" si="4"/>
        <v xml:space="preserve"> </v>
      </c>
      <c r="O21" s="2" t="e">
        <f t="shared" si="1"/>
        <v>#VALUE!</v>
      </c>
      <c r="P21" s="57" t="e">
        <f t="shared" si="2"/>
        <v>#VALUE!</v>
      </c>
    </row>
    <row r="22" spans="1:16" ht="27.95" customHeight="1" x14ac:dyDescent="0.2">
      <c r="A22" s="6"/>
      <c r="B22" s="19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3"/>
        <v xml:space="preserve"> </v>
      </c>
      <c r="N22" s="2" t="str">
        <f t="shared" si="4"/>
        <v xml:space="preserve"> </v>
      </c>
      <c r="O22" s="2" t="e">
        <f t="shared" si="1"/>
        <v>#VALUE!</v>
      </c>
      <c r="P22" s="57" t="e">
        <f t="shared" si="2"/>
        <v>#VALUE!</v>
      </c>
    </row>
    <row r="23" spans="1:16" ht="27.95" customHeight="1" x14ac:dyDescent="0.2">
      <c r="A23" s="6"/>
      <c r="B23" s="19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3"/>
        <v xml:space="preserve"> </v>
      </c>
      <c r="N23" s="2" t="str">
        <f t="shared" si="4"/>
        <v xml:space="preserve"> </v>
      </c>
      <c r="O23" s="2" t="e">
        <f t="shared" si="1"/>
        <v>#VALUE!</v>
      </c>
      <c r="P23" s="57" t="e">
        <f t="shared" si="2"/>
        <v>#VALUE!</v>
      </c>
    </row>
    <row r="24" spans="1:16" ht="27.95" customHeight="1" x14ac:dyDescent="0.2">
      <c r="A24" s="6"/>
      <c r="B24" s="19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3"/>
        <v xml:space="preserve"> </v>
      </c>
      <c r="N24" s="2" t="str">
        <f t="shared" si="4"/>
        <v xml:space="preserve"> </v>
      </c>
      <c r="O24" s="2" t="e">
        <f t="shared" si="1"/>
        <v>#VALUE!</v>
      </c>
      <c r="P24" s="57" t="e">
        <f t="shared" si="2"/>
        <v>#VALUE!</v>
      </c>
    </row>
    <row r="25" spans="1:16" ht="27.95" customHeight="1" x14ac:dyDescent="0.2">
      <c r="A25" s="6"/>
      <c r="B25" s="19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3"/>
        <v xml:space="preserve"> </v>
      </c>
      <c r="N25" s="2" t="str">
        <f t="shared" si="4"/>
        <v xml:space="preserve"> </v>
      </c>
      <c r="O25" s="2" t="e">
        <f t="shared" si="1"/>
        <v>#VALUE!</v>
      </c>
      <c r="P25" s="57" t="e">
        <f t="shared" si="2"/>
        <v>#VALUE!</v>
      </c>
    </row>
    <row r="26" spans="1:16" ht="27.95" customHeight="1" x14ac:dyDescent="0.2">
      <c r="A26" s="6"/>
      <c r="B26" s="19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3"/>
        <v xml:space="preserve"> </v>
      </c>
      <c r="N26" s="2" t="str">
        <f t="shared" si="4"/>
        <v xml:space="preserve"> </v>
      </c>
      <c r="O26" s="2" t="e">
        <f t="shared" si="1"/>
        <v>#VALUE!</v>
      </c>
      <c r="P26" s="57" t="e">
        <f t="shared" si="2"/>
        <v>#VALUE!</v>
      </c>
    </row>
    <row r="27" spans="1:16" ht="27.95" customHeight="1" x14ac:dyDescent="0.2">
      <c r="A27" s="6"/>
      <c r="B27" s="19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3"/>
        <v xml:space="preserve"> </v>
      </c>
      <c r="N27" s="2" t="str">
        <f t="shared" si="4"/>
        <v xml:space="preserve"> </v>
      </c>
      <c r="O27" s="2" t="e">
        <f t="shared" si="1"/>
        <v>#VALUE!</v>
      </c>
      <c r="P27" s="57" t="e">
        <f t="shared" si="2"/>
        <v>#VALUE!</v>
      </c>
    </row>
    <row r="28" spans="1:16" ht="27.95" customHeight="1" x14ac:dyDescent="0.2">
      <c r="A28" s="6"/>
      <c r="B28" s="19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3"/>
        <v xml:space="preserve"> </v>
      </c>
      <c r="N28" s="2" t="str">
        <f t="shared" si="4"/>
        <v xml:space="preserve"> </v>
      </c>
      <c r="O28" s="2" t="e">
        <f t="shared" si="1"/>
        <v>#VALUE!</v>
      </c>
      <c r="P28" s="57" t="e">
        <f t="shared" si="2"/>
        <v>#VALUE!</v>
      </c>
    </row>
    <row r="29" spans="1:16" ht="27.95" customHeight="1" x14ac:dyDescent="0.2">
      <c r="A29" s="6"/>
      <c r="B29" s="19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3"/>
        <v xml:space="preserve"> </v>
      </c>
      <c r="N29" s="2" t="str">
        <f t="shared" si="4"/>
        <v xml:space="preserve"> </v>
      </c>
      <c r="O29" s="2" t="e">
        <f t="shared" si="1"/>
        <v>#VALUE!</v>
      </c>
      <c r="P29" s="57" t="e">
        <f t="shared" si="2"/>
        <v>#VALUE!</v>
      </c>
    </row>
    <row r="30" spans="1:16" ht="27.95" customHeight="1" x14ac:dyDescent="0.2">
      <c r="A30" s="6"/>
      <c r="B30" s="19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3"/>
        <v xml:space="preserve"> </v>
      </c>
      <c r="N30" s="2" t="str">
        <f t="shared" si="4"/>
        <v xml:space="preserve"> </v>
      </c>
      <c r="O30" s="2" t="e">
        <f t="shared" si="1"/>
        <v>#VALUE!</v>
      </c>
      <c r="P30" s="57" t="e">
        <f t="shared" si="2"/>
        <v>#VALUE!</v>
      </c>
    </row>
    <row r="31" spans="1:16" ht="27.95" customHeight="1" x14ac:dyDescent="0.2">
      <c r="A31" s="6"/>
      <c r="B31" s="19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3"/>
        <v xml:space="preserve"> </v>
      </c>
      <c r="N31" s="2" t="str">
        <f t="shared" si="4"/>
        <v xml:space="preserve"> </v>
      </c>
      <c r="O31" s="2" t="e">
        <f t="shared" si="1"/>
        <v>#VALUE!</v>
      </c>
      <c r="P31" s="57" t="e">
        <f t="shared" si="2"/>
        <v>#VALUE!</v>
      </c>
    </row>
    <row r="32" spans="1:16" ht="27.95" customHeight="1" x14ac:dyDescent="0.2">
      <c r="A32" s="6"/>
      <c r="B32" s="19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3"/>
        <v xml:space="preserve"> </v>
      </c>
      <c r="N32" s="2" t="str">
        <f t="shared" si="4"/>
        <v xml:space="preserve"> </v>
      </c>
      <c r="O32" s="2" t="e">
        <f t="shared" si="1"/>
        <v>#VALUE!</v>
      </c>
      <c r="P32" s="57" t="e">
        <f t="shared" si="2"/>
        <v>#VALUE!</v>
      </c>
    </row>
    <row r="33" spans="1:16" ht="27.95" customHeight="1" x14ac:dyDescent="0.2">
      <c r="A33" s="6"/>
      <c r="B33" s="19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3"/>
        <v xml:space="preserve"> </v>
      </c>
      <c r="N33" s="2" t="str">
        <f t="shared" si="4"/>
        <v xml:space="preserve"> </v>
      </c>
      <c r="O33" s="2" t="e">
        <f t="shared" si="1"/>
        <v>#VALUE!</v>
      </c>
      <c r="P33" s="57" t="e">
        <f t="shared" si="2"/>
        <v>#VALUE!</v>
      </c>
    </row>
    <row r="34" spans="1:16" ht="27.95" customHeight="1" x14ac:dyDescent="0.2">
      <c r="A34" s="6"/>
      <c r="B34" s="19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3"/>
        <v xml:space="preserve"> </v>
      </c>
      <c r="N34" s="2" t="str">
        <f t="shared" si="4"/>
        <v xml:space="preserve"> </v>
      </c>
      <c r="O34" s="2" t="e">
        <f t="shared" si="1"/>
        <v>#VALUE!</v>
      </c>
      <c r="P34" s="57" t="e">
        <f t="shared" si="2"/>
        <v>#VALUE!</v>
      </c>
    </row>
    <row r="35" spans="1:16" ht="27.95" customHeight="1" x14ac:dyDescent="0.2">
      <c r="A35" s="6"/>
      <c r="B35" s="19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3"/>
        <v xml:space="preserve"> </v>
      </c>
      <c r="N35" s="2" t="str">
        <f t="shared" si="4"/>
        <v xml:space="preserve"> </v>
      </c>
      <c r="O35" s="2" t="e">
        <f t="shared" si="1"/>
        <v>#VALUE!</v>
      </c>
      <c r="P35" s="57" t="e">
        <f t="shared" si="2"/>
        <v>#VALUE!</v>
      </c>
    </row>
    <row r="36" spans="1:16" ht="27.95" customHeight="1" x14ac:dyDescent="0.2">
      <c r="A36" s="6"/>
      <c r="B36" s="19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3"/>
        <v xml:space="preserve"> </v>
      </c>
      <c r="N36" s="2" t="str">
        <f t="shared" si="4"/>
        <v xml:space="preserve"> </v>
      </c>
      <c r="O36" s="2" t="e">
        <f t="shared" si="1"/>
        <v>#VALUE!</v>
      </c>
      <c r="P36" s="57" t="e">
        <f t="shared" si="2"/>
        <v>#VALUE!</v>
      </c>
    </row>
    <row r="37" spans="1:16" ht="27.95" customHeight="1" x14ac:dyDescent="0.2">
      <c r="A37" s="6"/>
      <c r="B37" s="19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3"/>
        <v xml:space="preserve"> </v>
      </c>
      <c r="N37" s="2" t="str">
        <f t="shared" si="4"/>
        <v xml:space="preserve"> </v>
      </c>
      <c r="O37" s="2" t="e">
        <f t="shared" si="1"/>
        <v>#VALUE!</v>
      </c>
      <c r="P37" s="57" t="e">
        <f t="shared" si="2"/>
        <v>#VALUE!</v>
      </c>
    </row>
    <row r="38" spans="1:16" ht="27.95" customHeight="1" x14ac:dyDescent="0.2">
      <c r="A38" s="6"/>
      <c r="B38" s="19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3"/>
        <v xml:space="preserve"> </v>
      </c>
      <c r="N38" s="2" t="str">
        <f t="shared" si="4"/>
        <v xml:space="preserve"> </v>
      </c>
      <c r="O38" s="2" t="e">
        <f t="shared" si="1"/>
        <v>#VALUE!</v>
      </c>
      <c r="P38" s="57" t="e">
        <f t="shared" si="2"/>
        <v>#VALUE!</v>
      </c>
    </row>
    <row r="39" spans="1:16" ht="27.95" customHeight="1" x14ac:dyDescent="0.2">
      <c r="A39" s="6"/>
      <c r="B39" s="19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3"/>
        <v xml:space="preserve"> </v>
      </c>
      <c r="N39" s="2" t="str">
        <f t="shared" si="4"/>
        <v xml:space="preserve"> </v>
      </c>
      <c r="O39" s="2" t="e">
        <f t="shared" si="1"/>
        <v>#VALUE!</v>
      </c>
      <c r="P39" s="57" t="e">
        <f t="shared" si="2"/>
        <v>#VALUE!</v>
      </c>
    </row>
    <row r="40" spans="1:16" ht="27.95" customHeight="1" x14ac:dyDescent="0.2">
      <c r="A40" s="6"/>
      <c r="B40" s="19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3"/>
        <v xml:space="preserve"> </v>
      </c>
      <c r="N40" s="2" t="str">
        <f t="shared" si="4"/>
        <v xml:space="preserve"> </v>
      </c>
      <c r="O40" s="2" t="e">
        <f t="shared" si="1"/>
        <v>#VALUE!</v>
      </c>
      <c r="P40" s="57" t="e">
        <f t="shared" si="2"/>
        <v>#VALUE!</v>
      </c>
    </row>
    <row r="41" spans="1:16" ht="27.95" customHeight="1" x14ac:dyDescent="0.2">
      <c r="A41" s="6"/>
      <c r="B41" s="19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3"/>
        <v xml:space="preserve"> </v>
      </c>
      <c r="N41" s="2" t="str">
        <f t="shared" si="4"/>
        <v xml:space="preserve"> </v>
      </c>
      <c r="O41" s="2" t="e">
        <f t="shared" si="1"/>
        <v>#VALUE!</v>
      </c>
      <c r="P41" s="57" t="e">
        <f t="shared" si="2"/>
        <v>#VALUE!</v>
      </c>
    </row>
    <row r="42" spans="1:16" ht="27.95" customHeight="1" x14ac:dyDescent="0.2">
      <c r="A42" s="6"/>
      <c r="B42" s="19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3"/>
        <v xml:space="preserve"> </v>
      </c>
      <c r="N42" s="2" t="str">
        <f t="shared" si="4"/>
        <v xml:space="preserve"> </v>
      </c>
      <c r="O42" s="2" t="e">
        <f t="shared" si="1"/>
        <v>#VALUE!</v>
      </c>
      <c r="P42" s="57" t="e">
        <f t="shared" si="2"/>
        <v>#VALUE!</v>
      </c>
    </row>
    <row r="43" spans="1:16" ht="27.95" customHeight="1" x14ac:dyDescent="0.2">
      <c r="A43" s="6"/>
      <c r="B43" s="19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3"/>
        <v xml:space="preserve"> </v>
      </c>
      <c r="N43" s="2" t="str">
        <f t="shared" si="4"/>
        <v xml:space="preserve"> </v>
      </c>
      <c r="O43" s="2" t="e">
        <f t="shared" si="1"/>
        <v>#VALUE!</v>
      </c>
      <c r="P43" s="57" t="e">
        <f t="shared" si="2"/>
        <v>#VALUE!</v>
      </c>
    </row>
    <row r="44" spans="1:16" ht="27.95" customHeight="1" x14ac:dyDescent="0.2">
      <c r="A44" s="6"/>
      <c r="B44" s="19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3"/>
        <v xml:space="preserve"> </v>
      </c>
      <c r="N44" s="2" t="str">
        <f t="shared" si="4"/>
        <v xml:space="preserve"> </v>
      </c>
      <c r="O44" s="2" t="e">
        <f t="shared" si="1"/>
        <v>#VALUE!</v>
      </c>
      <c r="P44" s="57" t="e">
        <f t="shared" si="2"/>
        <v>#VALUE!</v>
      </c>
    </row>
    <row r="45" spans="1:16" ht="27.95" customHeight="1" x14ac:dyDescent="0.2">
      <c r="A45" s="6"/>
      <c r="B45" s="19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3"/>
        <v xml:space="preserve"> </v>
      </c>
      <c r="N45" s="2" t="str">
        <f t="shared" si="4"/>
        <v xml:space="preserve"> </v>
      </c>
      <c r="O45" s="2" t="e">
        <f t="shared" si="1"/>
        <v>#VALUE!</v>
      </c>
      <c r="P45" s="57" t="e">
        <f t="shared" si="2"/>
        <v>#VALUE!</v>
      </c>
    </row>
    <row r="46" spans="1:16" ht="27.95" customHeight="1" x14ac:dyDescent="0.2">
      <c r="A46" s="6"/>
      <c r="B46" s="19"/>
      <c r="C46" s="97"/>
      <c r="D46" s="98"/>
      <c r="E46" s="98"/>
      <c r="F46" s="99"/>
      <c r="G46" s="91"/>
      <c r="H46" s="92"/>
      <c r="I46" s="92"/>
      <c r="J46" s="93"/>
      <c r="K46" s="20" t="str">
        <f t="shared" si="0"/>
        <v xml:space="preserve"> </v>
      </c>
      <c r="L46" s="7"/>
      <c r="M46" s="2" t="str">
        <f t="shared" si="3"/>
        <v xml:space="preserve"> </v>
      </c>
      <c r="N46" s="2" t="str">
        <f t="shared" si="4"/>
        <v xml:space="preserve"> </v>
      </c>
      <c r="O46" s="2" t="e">
        <f t="shared" si="1"/>
        <v>#VALUE!</v>
      </c>
      <c r="P46" s="57" t="e">
        <f t="shared" si="2"/>
        <v>#VALUE!</v>
      </c>
    </row>
    <row r="47" spans="1:16" ht="27.95" customHeight="1" x14ac:dyDescent="0.2">
      <c r="A47" s="6"/>
      <c r="B47" s="19"/>
      <c r="C47" s="97"/>
      <c r="D47" s="98"/>
      <c r="E47" s="98"/>
      <c r="F47" s="99"/>
      <c r="G47" s="91"/>
      <c r="H47" s="92"/>
      <c r="I47" s="92"/>
      <c r="J47" s="93"/>
      <c r="K47" s="20" t="str">
        <f t="shared" si="0"/>
        <v xml:space="preserve"> </v>
      </c>
      <c r="L47" s="7"/>
      <c r="M47" s="2" t="str">
        <f t="shared" si="3"/>
        <v xml:space="preserve"> </v>
      </c>
      <c r="N47" s="2" t="str">
        <f t="shared" si="4"/>
        <v xml:space="preserve"> </v>
      </c>
      <c r="O47" s="2" t="e">
        <f t="shared" si="1"/>
        <v>#VALUE!</v>
      </c>
      <c r="P47" s="57" t="e">
        <f t="shared" si="2"/>
        <v>#VALUE!</v>
      </c>
    </row>
    <row r="48" spans="1:16" ht="27.95" customHeight="1" x14ac:dyDescent="0.2">
      <c r="A48" s="6"/>
      <c r="B48" s="19"/>
      <c r="C48" s="97"/>
      <c r="D48" s="98"/>
      <c r="E48" s="98"/>
      <c r="F48" s="99"/>
      <c r="G48" s="91"/>
      <c r="H48" s="92"/>
      <c r="I48" s="92"/>
      <c r="J48" s="93"/>
      <c r="K48" s="20" t="str">
        <f t="shared" si="0"/>
        <v xml:space="preserve"> </v>
      </c>
      <c r="L48" s="7"/>
      <c r="M48" s="2" t="str">
        <f t="shared" si="3"/>
        <v xml:space="preserve"> </v>
      </c>
      <c r="N48" s="2" t="str">
        <f t="shared" si="4"/>
        <v xml:space="preserve"> </v>
      </c>
      <c r="O48" s="2" t="e">
        <f t="shared" si="1"/>
        <v>#VALUE!</v>
      </c>
      <c r="P48" s="57" t="e">
        <f t="shared" si="2"/>
        <v>#VALUE!</v>
      </c>
    </row>
    <row r="49" spans="1:16" ht="27.95" customHeight="1" x14ac:dyDescent="0.2">
      <c r="A49" s="6"/>
      <c r="B49" s="19"/>
      <c r="C49" s="97"/>
      <c r="D49" s="98"/>
      <c r="E49" s="98"/>
      <c r="F49" s="99"/>
      <c r="G49" s="91"/>
      <c r="H49" s="92"/>
      <c r="I49" s="92"/>
      <c r="J49" s="93"/>
      <c r="K49" s="20" t="str">
        <f t="shared" si="0"/>
        <v xml:space="preserve"> </v>
      </c>
      <c r="L49" s="7"/>
      <c r="M49" s="2" t="str">
        <f t="shared" si="3"/>
        <v xml:space="preserve"> </v>
      </c>
      <c r="N49" s="2" t="str">
        <f t="shared" si="4"/>
        <v xml:space="preserve"> </v>
      </c>
      <c r="O49" s="2" t="e">
        <f t="shared" si="1"/>
        <v>#VALUE!</v>
      </c>
      <c r="P49" s="57" t="e">
        <f t="shared" si="2"/>
        <v>#VALUE!</v>
      </c>
    </row>
    <row r="50" spans="1:16" ht="27.95" customHeight="1" x14ac:dyDescent="0.2">
      <c r="A50" s="6"/>
      <c r="B50" s="19"/>
      <c r="C50" s="97"/>
      <c r="D50" s="98"/>
      <c r="E50" s="98"/>
      <c r="F50" s="99"/>
      <c r="G50" s="91"/>
      <c r="H50" s="92"/>
      <c r="I50" s="92"/>
      <c r="J50" s="93"/>
      <c r="K50" s="20" t="str">
        <f t="shared" si="0"/>
        <v xml:space="preserve"> </v>
      </c>
      <c r="L50" s="7"/>
      <c r="M50" s="2" t="str">
        <f t="shared" si="3"/>
        <v xml:space="preserve"> </v>
      </c>
      <c r="N50" s="2" t="str">
        <f t="shared" si="4"/>
        <v xml:space="preserve"> </v>
      </c>
      <c r="O50" s="2" t="e">
        <f t="shared" si="1"/>
        <v>#VALUE!</v>
      </c>
      <c r="P50" s="57" t="e">
        <f t="shared" si="2"/>
        <v>#VALUE!</v>
      </c>
    </row>
    <row r="51" spans="1:16" ht="27.95" customHeight="1" x14ac:dyDescent="0.2">
      <c r="A51" s="6"/>
      <c r="B51" s="19"/>
      <c r="C51" s="97"/>
      <c r="D51" s="98"/>
      <c r="E51" s="98"/>
      <c r="F51" s="99"/>
      <c r="G51" s="91"/>
      <c r="H51" s="92"/>
      <c r="I51" s="92"/>
      <c r="J51" s="93"/>
      <c r="K51" s="20" t="str">
        <f t="shared" si="0"/>
        <v xml:space="preserve"> </v>
      </c>
      <c r="L51" s="7"/>
      <c r="M51" s="2" t="str">
        <f t="shared" si="3"/>
        <v xml:space="preserve"> </v>
      </c>
      <c r="N51" s="2" t="str">
        <f t="shared" si="4"/>
        <v xml:space="preserve"> </v>
      </c>
      <c r="O51" s="2" t="e">
        <f t="shared" si="1"/>
        <v>#VALUE!</v>
      </c>
      <c r="P51" s="57" t="e">
        <f t="shared" si="2"/>
        <v>#VALUE!</v>
      </c>
    </row>
    <row r="52" spans="1:16" ht="27.95" customHeight="1" x14ac:dyDescent="0.2">
      <c r="A52" s="6"/>
      <c r="B52" s="19"/>
      <c r="C52" s="97"/>
      <c r="D52" s="98"/>
      <c r="E52" s="98"/>
      <c r="F52" s="99"/>
      <c r="G52" s="91"/>
      <c r="H52" s="92"/>
      <c r="I52" s="92"/>
      <c r="J52" s="93"/>
      <c r="K52" s="20" t="str">
        <f t="shared" si="0"/>
        <v xml:space="preserve"> </v>
      </c>
      <c r="L52" s="7"/>
      <c r="M52" s="2" t="str">
        <f t="shared" si="3"/>
        <v xml:space="preserve"> </v>
      </c>
      <c r="N52" s="2" t="str">
        <f t="shared" si="4"/>
        <v xml:space="preserve"> </v>
      </c>
      <c r="O52" s="2" t="e">
        <f t="shared" si="1"/>
        <v>#VALUE!</v>
      </c>
      <c r="P52" s="57" t="e">
        <f t="shared" si="2"/>
        <v>#VALUE!</v>
      </c>
    </row>
    <row r="53" spans="1:16" ht="27.95" customHeight="1" x14ac:dyDescent="0.2">
      <c r="A53" s="6"/>
      <c r="B53" s="19"/>
      <c r="C53" s="97"/>
      <c r="D53" s="98"/>
      <c r="E53" s="98"/>
      <c r="F53" s="99"/>
      <c r="G53" s="91"/>
      <c r="H53" s="92"/>
      <c r="I53" s="92"/>
      <c r="J53" s="93"/>
      <c r="K53" s="20" t="str">
        <f t="shared" si="0"/>
        <v xml:space="preserve"> </v>
      </c>
      <c r="L53" s="7"/>
      <c r="M53" s="2" t="str">
        <f t="shared" si="3"/>
        <v xml:space="preserve"> </v>
      </c>
      <c r="N53" s="2" t="str">
        <f t="shared" si="4"/>
        <v xml:space="preserve"> </v>
      </c>
      <c r="O53" s="2" t="e">
        <f t="shared" si="1"/>
        <v>#VALUE!</v>
      </c>
      <c r="P53" s="57" t="e">
        <f t="shared" si="2"/>
        <v>#VALUE!</v>
      </c>
    </row>
    <row r="54" spans="1:16" ht="27.95" customHeight="1" x14ac:dyDescent="0.2">
      <c r="A54" s="6"/>
      <c r="B54" s="19"/>
      <c r="C54" s="97"/>
      <c r="D54" s="98"/>
      <c r="E54" s="98"/>
      <c r="F54" s="99"/>
      <c r="G54" s="91"/>
      <c r="H54" s="92"/>
      <c r="I54" s="92"/>
      <c r="J54" s="93"/>
      <c r="K54" s="20" t="str">
        <f t="shared" si="0"/>
        <v xml:space="preserve"> </v>
      </c>
      <c r="L54" s="7"/>
      <c r="M54" s="2" t="str">
        <f t="shared" si="3"/>
        <v xml:space="preserve"> </v>
      </c>
      <c r="N54" s="2" t="str">
        <f t="shared" si="4"/>
        <v xml:space="preserve"> </v>
      </c>
      <c r="O54" s="2" t="e">
        <f t="shared" si="1"/>
        <v>#VALUE!</v>
      </c>
      <c r="P54" s="57" t="e">
        <f t="shared" si="2"/>
        <v>#VALUE!</v>
      </c>
    </row>
    <row r="55" spans="1:16" ht="27.95" customHeight="1" x14ac:dyDescent="0.2">
      <c r="A55" s="6"/>
      <c r="B55" s="19"/>
      <c r="C55" s="97"/>
      <c r="D55" s="98"/>
      <c r="E55" s="98"/>
      <c r="F55" s="99"/>
      <c r="G55" s="91"/>
      <c r="H55" s="92"/>
      <c r="I55" s="92"/>
      <c r="J55" s="93"/>
      <c r="K55" s="20" t="str">
        <f t="shared" si="0"/>
        <v xml:space="preserve"> </v>
      </c>
      <c r="L55" s="7"/>
      <c r="M55" s="2" t="str">
        <f t="shared" si="3"/>
        <v xml:space="preserve"> </v>
      </c>
      <c r="N55" s="2" t="str">
        <f t="shared" si="4"/>
        <v xml:space="preserve"> </v>
      </c>
      <c r="O55" s="2" t="e">
        <f t="shared" si="1"/>
        <v>#VALUE!</v>
      </c>
      <c r="P55" s="57" t="e">
        <f t="shared" si="2"/>
        <v>#VALUE!</v>
      </c>
    </row>
    <row r="56" spans="1:16" ht="27.95" customHeight="1" x14ac:dyDescent="0.2">
      <c r="A56" s="6"/>
      <c r="B56" s="19"/>
      <c r="C56" s="97"/>
      <c r="D56" s="98"/>
      <c r="E56" s="98"/>
      <c r="F56" s="99"/>
      <c r="G56" s="91"/>
      <c r="H56" s="92"/>
      <c r="I56" s="92"/>
      <c r="J56" s="93"/>
      <c r="K56" s="20" t="str">
        <f t="shared" si="0"/>
        <v xml:space="preserve"> </v>
      </c>
      <c r="L56" s="7"/>
      <c r="M56" s="2" t="str">
        <f t="shared" si="3"/>
        <v xml:space="preserve"> </v>
      </c>
      <c r="N56" s="2" t="str">
        <f t="shared" si="4"/>
        <v xml:space="preserve"> </v>
      </c>
      <c r="O56" s="2" t="e">
        <f t="shared" si="1"/>
        <v>#VALUE!</v>
      </c>
      <c r="P56" s="57" t="e">
        <f t="shared" si="2"/>
        <v>#VALUE!</v>
      </c>
    </row>
    <row r="57" spans="1:16" ht="27.95" customHeight="1" x14ac:dyDescent="0.2">
      <c r="A57" s="6"/>
      <c r="B57" s="19"/>
      <c r="C57" s="97"/>
      <c r="D57" s="98"/>
      <c r="E57" s="98"/>
      <c r="F57" s="99"/>
      <c r="G57" s="91"/>
      <c r="H57" s="92"/>
      <c r="I57" s="92"/>
      <c r="J57" s="93"/>
      <c r="K57" s="20" t="str">
        <f t="shared" si="0"/>
        <v xml:space="preserve"> </v>
      </c>
      <c r="L57" s="7"/>
      <c r="M57" s="2" t="str">
        <f t="shared" si="3"/>
        <v xml:space="preserve"> </v>
      </c>
      <c r="N57" s="2" t="str">
        <f t="shared" si="4"/>
        <v xml:space="preserve"> </v>
      </c>
      <c r="O57" s="2" t="e">
        <f t="shared" si="1"/>
        <v>#VALUE!</v>
      </c>
      <c r="P57" s="57" t="e">
        <f t="shared" si="2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si="0"/>
        <v xml:space="preserve"> </v>
      </c>
      <c r="L58" s="7"/>
      <c r="M58" s="2" t="str">
        <f t="shared" si="3"/>
        <v xml:space="preserve"> </v>
      </c>
      <c r="N58" s="2" t="str">
        <f t="shared" si="4"/>
        <v xml:space="preserve"> </v>
      </c>
      <c r="O58" s="2" t="e">
        <f t="shared" si="1"/>
        <v>#VALUE!</v>
      </c>
      <c r="P58" s="57" t="e">
        <f t="shared" si="2"/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0"/>
        <v xml:space="preserve"> </v>
      </c>
      <c r="L59" s="7"/>
      <c r="M59" s="2" t="str">
        <f t="shared" si="3"/>
        <v xml:space="preserve"> </v>
      </c>
      <c r="N59" s="2" t="str">
        <f t="shared" si="4"/>
        <v xml:space="preserve"> </v>
      </c>
      <c r="O59" s="2" t="e">
        <f t="shared" si="1"/>
        <v>#VALUE!</v>
      </c>
      <c r="P59" s="57" t="e">
        <f t="shared" si="2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0"/>
        <v xml:space="preserve"> </v>
      </c>
      <c r="L60" s="7"/>
      <c r="M60" s="2" t="str">
        <f t="shared" si="3"/>
        <v xml:space="preserve"> </v>
      </c>
      <c r="N60" s="2" t="str">
        <f t="shared" si="4"/>
        <v xml:space="preserve"> </v>
      </c>
      <c r="O60" s="2" t="e">
        <f t="shared" si="1"/>
        <v>#VALUE!</v>
      </c>
      <c r="P60" s="57" t="e">
        <f t="shared" si="2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0"/>
        <v xml:space="preserve"> </v>
      </c>
      <c r="L61" s="7"/>
      <c r="M61" s="2" t="str">
        <f t="shared" si="3"/>
        <v xml:space="preserve"> </v>
      </c>
      <c r="N61" s="2" t="str">
        <f t="shared" si="4"/>
        <v xml:space="preserve"> </v>
      </c>
      <c r="O61" s="2" t="e">
        <f t="shared" si="1"/>
        <v>#VALUE!</v>
      </c>
      <c r="P61" s="57" t="e">
        <f t="shared" si="2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0"/>
        <v xml:space="preserve"> </v>
      </c>
      <c r="L62" s="7"/>
      <c r="M62" s="2" t="str">
        <f t="shared" si="3"/>
        <v xml:space="preserve"> </v>
      </c>
      <c r="N62" s="2" t="str">
        <f t="shared" si="4"/>
        <v xml:space="preserve"> </v>
      </c>
      <c r="O62" s="2" t="e">
        <f t="shared" si="1"/>
        <v>#VALUE!</v>
      </c>
      <c r="P62" s="57" t="e">
        <f t="shared" si="2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0"/>
        <v xml:space="preserve"> </v>
      </c>
      <c r="L63" s="7"/>
      <c r="M63" s="2" t="str">
        <f t="shared" si="3"/>
        <v xml:space="preserve"> </v>
      </c>
      <c r="N63" s="2" t="str">
        <f t="shared" si="4"/>
        <v xml:space="preserve"> </v>
      </c>
      <c r="O63" s="2" t="e">
        <f t="shared" si="1"/>
        <v>#VALUE!</v>
      </c>
      <c r="P63" s="57" t="e">
        <f t="shared" si="2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0"/>
        <v xml:space="preserve"> </v>
      </c>
      <c r="L64" s="7"/>
      <c r="M64" s="2" t="str">
        <f t="shared" si="3"/>
        <v xml:space="preserve"> </v>
      </c>
      <c r="N64" s="2" t="str">
        <f t="shared" si="4"/>
        <v xml:space="preserve"> </v>
      </c>
      <c r="O64" s="2" t="e">
        <f t="shared" si="1"/>
        <v>#VALUE!</v>
      </c>
      <c r="P64" s="57" t="e">
        <f t="shared" si="2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0"/>
        <v xml:space="preserve"> </v>
      </c>
      <c r="L65" s="7"/>
      <c r="M65" s="2" t="str">
        <f t="shared" si="3"/>
        <v xml:space="preserve"> </v>
      </c>
      <c r="N65" s="2" t="str">
        <f t="shared" si="4"/>
        <v xml:space="preserve"> </v>
      </c>
      <c r="O65" s="2" t="e">
        <f t="shared" si="1"/>
        <v>#VALUE!</v>
      </c>
      <c r="P65" s="57" t="e">
        <f t="shared" si="2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0"/>
        <v xml:space="preserve"> </v>
      </c>
      <c r="L66" s="7"/>
      <c r="M66" s="2" t="str">
        <f t="shared" si="3"/>
        <v xml:space="preserve"> </v>
      </c>
      <c r="N66" s="2" t="str">
        <f t="shared" si="4"/>
        <v xml:space="preserve"> </v>
      </c>
      <c r="O66" s="2" t="e">
        <f t="shared" si="1"/>
        <v>#VALUE!</v>
      </c>
      <c r="P66" s="57" t="e">
        <f t="shared" si="2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0"/>
        <v xml:space="preserve"> </v>
      </c>
      <c r="L67" s="7"/>
      <c r="M67" s="2" t="str">
        <f t="shared" si="3"/>
        <v xml:space="preserve"> </v>
      </c>
      <c r="N67" s="2" t="str">
        <f t="shared" si="4"/>
        <v xml:space="preserve"> </v>
      </c>
      <c r="O67" s="2" t="e">
        <f t="shared" si="1"/>
        <v>#VALUE!</v>
      </c>
      <c r="P67" s="57" t="e">
        <f t="shared" si="2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0"/>
        <v xml:space="preserve"> </v>
      </c>
      <c r="L68" s="7"/>
      <c r="M68" s="2" t="str">
        <f t="shared" si="3"/>
        <v xml:space="preserve"> </v>
      </c>
      <c r="N68" s="2" t="str">
        <f t="shared" si="4"/>
        <v xml:space="preserve"> </v>
      </c>
      <c r="O68" s="2" t="e">
        <f t="shared" si="1"/>
        <v>#VALUE!</v>
      </c>
      <c r="P68" s="57" t="e">
        <f t="shared" si="2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0"/>
        <v xml:space="preserve"> </v>
      </c>
      <c r="L69" s="7"/>
      <c r="M69" s="2" t="str">
        <f t="shared" si="3"/>
        <v xml:space="preserve"> </v>
      </c>
      <c r="N69" s="2" t="str">
        <f t="shared" si="4"/>
        <v xml:space="preserve"> </v>
      </c>
      <c r="O69" s="2" t="e">
        <f t="shared" si="1"/>
        <v>#VALUE!</v>
      </c>
      <c r="P69" s="57" t="e">
        <f t="shared" si="2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0"/>
        <v xml:space="preserve"> </v>
      </c>
      <c r="L70" s="7"/>
      <c r="M70" s="2" t="str">
        <f t="shared" si="3"/>
        <v xml:space="preserve"> </v>
      </c>
      <c r="N70" s="2" t="str">
        <f t="shared" si="4"/>
        <v xml:space="preserve"> </v>
      </c>
      <c r="O70" s="2" t="e">
        <f t="shared" si="1"/>
        <v>#VALUE!</v>
      </c>
      <c r="P70" s="57" t="e">
        <f t="shared" si="2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0"/>
        <v xml:space="preserve"> </v>
      </c>
      <c r="L71" s="7"/>
      <c r="M71" s="2" t="str">
        <f t="shared" si="3"/>
        <v xml:space="preserve"> </v>
      </c>
      <c r="N71" s="2" t="str">
        <f t="shared" si="4"/>
        <v xml:space="preserve"> </v>
      </c>
      <c r="O71" s="2" t="e">
        <f t="shared" si="1"/>
        <v>#VALUE!</v>
      </c>
      <c r="P71" s="57" t="e">
        <f t="shared" si="2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0"/>
        <v xml:space="preserve"> </v>
      </c>
      <c r="L72" s="7"/>
      <c r="M72" s="2" t="str">
        <f t="shared" si="3"/>
        <v xml:space="preserve"> </v>
      </c>
      <c r="N72" s="2" t="str">
        <f t="shared" si="4"/>
        <v xml:space="preserve"> </v>
      </c>
      <c r="O72" s="2" t="e">
        <f t="shared" si="1"/>
        <v>#VALUE!</v>
      </c>
      <c r="P72" s="57" t="e">
        <f t="shared" si="2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0"/>
        <v xml:space="preserve"> </v>
      </c>
      <c r="L73" s="7"/>
      <c r="M73" s="2" t="str">
        <f t="shared" si="3"/>
        <v xml:space="preserve"> </v>
      </c>
      <c r="N73" s="2" t="str">
        <f t="shared" si="4"/>
        <v xml:space="preserve"> </v>
      </c>
      <c r="O73" s="2" t="e">
        <f t="shared" si="1"/>
        <v>#VALUE!</v>
      </c>
      <c r="P73" s="57" t="e">
        <f t="shared" si="2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0"/>
        <v xml:space="preserve"> </v>
      </c>
      <c r="L74" s="7"/>
      <c r="M74" s="2" t="str">
        <f t="shared" si="3"/>
        <v xml:space="preserve"> </v>
      </c>
      <c r="N74" s="2" t="str">
        <f t="shared" si="4"/>
        <v xml:space="preserve"> </v>
      </c>
      <c r="O74" s="2" t="e">
        <f t="shared" si="1"/>
        <v>#VALUE!</v>
      </c>
      <c r="P74" s="57" t="e">
        <f t="shared" si="2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0"/>
        <v xml:space="preserve"> </v>
      </c>
      <c r="L75" s="7"/>
      <c r="M75" s="2" t="str">
        <f t="shared" si="3"/>
        <v xml:space="preserve"> </v>
      </c>
      <c r="N75" s="2" t="str">
        <f t="shared" si="4"/>
        <v xml:space="preserve"> </v>
      </c>
      <c r="O75" s="2" t="e">
        <f t="shared" si="1"/>
        <v>#VALUE!</v>
      </c>
      <c r="P75" s="57" t="e">
        <f t="shared" si="2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0"/>
        <v xml:space="preserve"> </v>
      </c>
      <c r="L76" s="7"/>
      <c r="M76" s="2" t="str">
        <f t="shared" si="3"/>
        <v xml:space="preserve"> </v>
      </c>
      <c r="N76" s="2" t="str">
        <f t="shared" si="4"/>
        <v xml:space="preserve"> </v>
      </c>
      <c r="O76" s="2" t="e">
        <f t="shared" si="1"/>
        <v>#VALUE!</v>
      </c>
      <c r="P76" s="57" t="e">
        <f t="shared" si="2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0"/>
        <v xml:space="preserve"> </v>
      </c>
      <c r="L77" s="7"/>
      <c r="M77" s="2" t="str">
        <f t="shared" si="3"/>
        <v xml:space="preserve"> </v>
      </c>
      <c r="N77" s="2" t="str">
        <f t="shared" si="4"/>
        <v xml:space="preserve"> </v>
      </c>
      <c r="O77" s="2" t="e">
        <f t="shared" si="1"/>
        <v>#VALUE!</v>
      </c>
      <c r="P77" s="57" t="e">
        <f t="shared" si="2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5">IF(ISNUMBER(B78),IF(ISBLANK(C78),K77-B78,K77+B78)," ")</f>
        <v xml:space="preserve"> </v>
      </c>
      <c r="L78" s="7"/>
      <c r="M78" s="2" t="str">
        <f t="shared" si="3"/>
        <v xml:space="preserve"> </v>
      </c>
      <c r="N78" s="2" t="str">
        <f t="shared" si="4"/>
        <v xml:space="preserve"> </v>
      </c>
      <c r="O78" s="2" t="e">
        <f t="shared" si="1"/>
        <v>#VALUE!</v>
      </c>
      <c r="P78" s="57" t="e">
        <f t="shared" si="2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5"/>
        <v xml:space="preserve"> </v>
      </c>
      <c r="L79" s="7"/>
      <c r="M79" s="2" t="str">
        <f t="shared" si="3"/>
        <v xml:space="preserve"> </v>
      </c>
      <c r="N79" s="2" t="str">
        <f t="shared" si="4"/>
        <v xml:space="preserve"> </v>
      </c>
      <c r="O79" s="2" t="e">
        <f t="shared" ref="O79:O113" si="6">_xlfn.DAYS($P$5,A79)</f>
        <v>#VALUE!</v>
      </c>
      <c r="P79" s="57" t="e">
        <f t="shared" ref="P79:P113" si="7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5"/>
        <v xml:space="preserve"> </v>
      </c>
      <c r="L80" s="7"/>
      <c r="M80" s="2" t="str">
        <f t="shared" ref="M80:M113" si="8">IF(AND(ISNUMBER(B80),ISTEXT(C80)),((B80)*(_xlfn.IFNA($P$3,$N$3)-A80))," ")</f>
        <v xml:space="preserve"> </v>
      </c>
      <c r="N80" s="2" t="str">
        <f t="shared" ref="N80:N113" si="9">IF(ISNUMBER(B80),((B80)*(O80))," ")</f>
        <v xml:space="preserve"> </v>
      </c>
      <c r="O80" s="2" t="e">
        <f t="shared" si="6"/>
        <v>#VALUE!</v>
      </c>
      <c r="P80" s="57" t="e">
        <f t="shared" si="7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5"/>
        <v xml:space="preserve"> </v>
      </c>
      <c r="L81" s="7"/>
      <c r="M81" s="2" t="str">
        <f t="shared" si="8"/>
        <v xml:space="preserve"> </v>
      </c>
      <c r="N81" s="2" t="str">
        <f t="shared" si="9"/>
        <v xml:space="preserve"> </v>
      </c>
      <c r="O81" s="2" t="e">
        <f t="shared" si="6"/>
        <v>#VALUE!</v>
      </c>
      <c r="P81" s="57" t="e">
        <f t="shared" si="7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5"/>
        <v xml:space="preserve"> </v>
      </c>
      <c r="L82" s="7"/>
      <c r="M82" s="2" t="str">
        <f t="shared" si="8"/>
        <v xml:space="preserve"> </v>
      </c>
      <c r="N82" s="2" t="str">
        <f t="shared" si="9"/>
        <v xml:space="preserve"> </v>
      </c>
      <c r="O82" s="2" t="e">
        <f t="shared" si="6"/>
        <v>#VALUE!</v>
      </c>
      <c r="P82" s="57" t="e">
        <f t="shared" si="7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5"/>
        <v xml:space="preserve"> </v>
      </c>
      <c r="L83" s="7"/>
      <c r="M83" s="2" t="str">
        <f t="shared" si="8"/>
        <v xml:space="preserve"> </v>
      </c>
      <c r="N83" s="2" t="str">
        <f t="shared" si="9"/>
        <v xml:space="preserve"> </v>
      </c>
      <c r="O83" s="2" t="e">
        <f t="shared" si="6"/>
        <v>#VALUE!</v>
      </c>
      <c r="P83" s="57" t="e">
        <f t="shared" si="7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5"/>
        <v xml:space="preserve"> </v>
      </c>
      <c r="L84" s="7"/>
      <c r="M84" s="2" t="str">
        <f t="shared" si="8"/>
        <v xml:space="preserve"> </v>
      </c>
      <c r="N84" s="2" t="str">
        <f t="shared" si="9"/>
        <v xml:space="preserve"> </v>
      </c>
      <c r="O84" s="2" t="e">
        <f t="shared" si="6"/>
        <v>#VALUE!</v>
      </c>
      <c r="P84" s="57" t="e">
        <f t="shared" si="7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5"/>
        <v xml:space="preserve"> </v>
      </c>
      <c r="L85" s="7"/>
      <c r="M85" s="2" t="str">
        <f t="shared" si="8"/>
        <v xml:space="preserve"> </v>
      </c>
      <c r="N85" s="2" t="str">
        <f t="shared" si="9"/>
        <v xml:space="preserve"> </v>
      </c>
      <c r="O85" s="2" t="e">
        <f t="shared" si="6"/>
        <v>#VALUE!</v>
      </c>
      <c r="P85" s="57" t="e">
        <f t="shared" si="7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5"/>
        <v xml:space="preserve"> </v>
      </c>
      <c r="L86" s="7"/>
      <c r="M86" s="2" t="str">
        <f t="shared" si="8"/>
        <v xml:space="preserve"> </v>
      </c>
      <c r="N86" s="2" t="str">
        <f t="shared" si="9"/>
        <v xml:space="preserve"> </v>
      </c>
      <c r="O86" s="2" t="e">
        <f t="shared" si="6"/>
        <v>#VALUE!</v>
      </c>
      <c r="P86" s="57" t="e">
        <f t="shared" si="7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5"/>
        <v xml:space="preserve"> </v>
      </c>
      <c r="L87" s="7"/>
      <c r="M87" s="2" t="str">
        <f t="shared" si="8"/>
        <v xml:space="preserve"> </v>
      </c>
      <c r="N87" s="2" t="str">
        <f t="shared" si="9"/>
        <v xml:space="preserve"> </v>
      </c>
      <c r="O87" s="2" t="e">
        <f t="shared" si="6"/>
        <v>#VALUE!</v>
      </c>
      <c r="P87" s="57" t="e">
        <f t="shared" si="7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5"/>
        <v xml:space="preserve"> </v>
      </c>
      <c r="L88" s="7"/>
      <c r="M88" s="2" t="str">
        <f t="shared" si="8"/>
        <v xml:space="preserve"> </v>
      </c>
      <c r="N88" s="2" t="str">
        <f t="shared" si="9"/>
        <v xml:space="preserve"> </v>
      </c>
      <c r="O88" s="2" t="e">
        <f t="shared" si="6"/>
        <v>#VALUE!</v>
      </c>
      <c r="P88" s="57" t="e">
        <f t="shared" si="7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5"/>
        <v xml:space="preserve"> </v>
      </c>
      <c r="L89" s="7"/>
      <c r="M89" s="2" t="str">
        <f t="shared" si="8"/>
        <v xml:space="preserve"> </v>
      </c>
      <c r="N89" s="2" t="str">
        <f t="shared" si="9"/>
        <v xml:space="preserve"> </v>
      </c>
      <c r="O89" s="2" t="e">
        <f t="shared" si="6"/>
        <v>#VALUE!</v>
      </c>
      <c r="P89" s="57" t="e">
        <f t="shared" si="7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5"/>
        <v xml:space="preserve"> </v>
      </c>
      <c r="L90" s="7"/>
      <c r="M90" s="2" t="str">
        <f t="shared" si="8"/>
        <v xml:space="preserve"> </v>
      </c>
      <c r="N90" s="2" t="str">
        <f t="shared" si="9"/>
        <v xml:space="preserve"> </v>
      </c>
      <c r="O90" s="2" t="e">
        <f t="shared" si="6"/>
        <v>#VALUE!</v>
      </c>
      <c r="P90" s="57" t="e">
        <f t="shared" si="7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5"/>
        <v xml:space="preserve"> </v>
      </c>
      <c r="L91" s="7"/>
      <c r="M91" s="2" t="str">
        <f t="shared" si="8"/>
        <v xml:space="preserve"> </v>
      </c>
      <c r="N91" s="2" t="str">
        <f t="shared" si="9"/>
        <v xml:space="preserve"> </v>
      </c>
      <c r="O91" s="2" t="e">
        <f t="shared" si="6"/>
        <v>#VALUE!</v>
      </c>
      <c r="P91" s="57" t="e">
        <f t="shared" si="7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5"/>
        <v xml:space="preserve"> </v>
      </c>
      <c r="L92" s="7"/>
      <c r="M92" s="2" t="str">
        <f t="shared" si="8"/>
        <v xml:space="preserve"> </v>
      </c>
      <c r="N92" s="2" t="str">
        <f t="shared" si="9"/>
        <v xml:space="preserve"> </v>
      </c>
      <c r="O92" s="2" t="e">
        <f t="shared" si="6"/>
        <v>#VALUE!</v>
      </c>
      <c r="P92" s="57" t="e">
        <f t="shared" si="7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5"/>
        <v xml:space="preserve"> </v>
      </c>
      <c r="L93" s="7"/>
      <c r="M93" s="2" t="str">
        <f t="shared" si="8"/>
        <v xml:space="preserve"> </v>
      </c>
      <c r="N93" s="2" t="str">
        <f t="shared" si="9"/>
        <v xml:space="preserve"> </v>
      </c>
      <c r="O93" s="2" t="e">
        <f t="shared" si="6"/>
        <v>#VALUE!</v>
      </c>
      <c r="P93" s="57" t="e">
        <f t="shared" si="7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5"/>
        <v xml:space="preserve"> </v>
      </c>
      <c r="L94" s="7"/>
      <c r="M94" s="2" t="str">
        <f t="shared" si="8"/>
        <v xml:space="preserve"> </v>
      </c>
      <c r="N94" s="2" t="str">
        <f t="shared" si="9"/>
        <v xml:space="preserve"> </v>
      </c>
      <c r="O94" s="2" t="e">
        <f t="shared" si="6"/>
        <v>#VALUE!</v>
      </c>
      <c r="P94" s="57" t="e">
        <f t="shared" si="7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5"/>
        <v xml:space="preserve"> </v>
      </c>
      <c r="L95" s="7"/>
      <c r="M95" s="2" t="str">
        <f t="shared" si="8"/>
        <v xml:space="preserve"> </v>
      </c>
      <c r="N95" s="2" t="str">
        <f t="shared" si="9"/>
        <v xml:space="preserve"> </v>
      </c>
      <c r="O95" s="2" t="e">
        <f t="shared" si="6"/>
        <v>#VALUE!</v>
      </c>
      <c r="P95" s="57" t="e">
        <f t="shared" si="7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5"/>
        <v xml:space="preserve"> </v>
      </c>
      <c r="L96" s="7"/>
      <c r="M96" s="2" t="str">
        <f t="shared" si="8"/>
        <v xml:space="preserve"> </v>
      </c>
      <c r="N96" s="2" t="str">
        <f t="shared" si="9"/>
        <v xml:space="preserve"> </v>
      </c>
      <c r="O96" s="2" t="e">
        <f t="shared" si="6"/>
        <v>#VALUE!</v>
      </c>
      <c r="P96" s="57" t="e">
        <f t="shared" si="7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5"/>
        <v xml:space="preserve"> </v>
      </c>
      <c r="L97" s="7"/>
      <c r="M97" s="2" t="str">
        <f t="shared" si="8"/>
        <v xml:space="preserve"> </v>
      </c>
      <c r="N97" s="2" t="str">
        <f t="shared" si="9"/>
        <v xml:space="preserve"> </v>
      </c>
      <c r="O97" s="2" t="e">
        <f t="shared" si="6"/>
        <v>#VALUE!</v>
      </c>
      <c r="P97" s="57" t="e">
        <f t="shared" si="7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5"/>
        <v xml:space="preserve"> </v>
      </c>
      <c r="L98" s="7"/>
      <c r="M98" s="2" t="str">
        <f t="shared" si="8"/>
        <v xml:space="preserve"> </v>
      </c>
      <c r="N98" s="2" t="str">
        <f t="shared" si="9"/>
        <v xml:space="preserve"> </v>
      </c>
      <c r="O98" s="2" t="e">
        <f t="shared" si="6"/>
        <v>#VALUE!</v>
      </c>
      <c r="P98" s="57" t="e">
        <f t="shared" si="7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5"/>
        <v xml:space="preserve"> </v>
      </c>
      <c r="L99" s="7"/>
      <c r="M99" s="2" t="str">
        <f t="shared" si="8"/>
        <v xml:space="preserve"> </v>
      </c>
      <c r="N99" s="2" t="str">
        <f t="shared" si="9"/>
        <v xml:space="preserve"> </v>
      </c>
      <c r="O99" s="2" t="e">
        <f t="shared" si="6"/>
        <v>#VALUE!</v>
      </c>
      <c r="P99" s="57" t="e">
        <f t="shared" si="7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5"/>
        <v xml:space="preserve"> </v>
      </c>
      <c r="L100" s="7"/>
      <c r="M100" s="2" t="str">
        <f t="shared" si="8"/>
        <v xml:space="preserve"> </v>
      </c>
      <c r="N100" s="2" t="str">
        <f t="shared" si="9"/>
        <v xml:space="preserve"> </v>
      </c>
      <c r="O100" s="2" t="e">
        <f t="shared" si="6"/>
        <v>#VALUE!</v>
      </c>
      <c r="P100" s="57" t="e">
        <f t="shared" si="7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5"/>
        <v xml:space="preserve"> </v>
      </c>
      <c r="L101" s="7"/>
      <c r="M101" s="2" t="str">
        <f t="shared" si="8"/>
        <v xml:space="preserve"> </v>
      </c>
      <c r="N101" s="2" t="str">
        <f t="shared" si="9"/>
        <v xml:space="preserve"> </v>
      </c>
      <c r="O101" s="2" t="e">
        <f t="shared" si="6"/>
        <v>#VALUE!</v>
      </c>
      <c r="P101" s="57" t="e">
        <f t="shared" si="7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5"/>
        <v xml:space="preserve"> </v>
      </c>
      <c r="L102" s="7"/>
      <c r="M102" s="2" t="str">
        <f t="shared" si="8"/>
        <v xml:space="preserve"> </v>
      </c>
      <c r="N102" s="2" t="str">
        <f t="shared" si="9"/>
        <v xml:space="preserve"> </v>
      </c>
      <c r="O102" s="2" t="e">
        <f t="shared" si="6"/>
        <v>#VALUE!</v>
      </c>
      <c r="P102" s="57" t="e">
        <f t="shared" si="7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5"/>
        <v xml:space="preserve"> </v>
      </c>
      <c r="L103" s="7"/>
      <c r="M103" s="2" t="str">
        <f t="shared" si="8"/>
        <v xml:space="preserve"> </v>
      </c>
      <c r="N103" s="2" t="str">
        <f t="shared" si="9"/>
        <v xml:space="preserve"> </v>
      </c>
      <c r="O103" s="2" t="e">
        <f t="shared" si="6"/>
        <v>#VALUE!</v>
      </c>
      <c r="P103" s="57" t="e">
        <f t="shared" si="7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5"/>
        <v xml:space="preserve"> </v>
      </c>
      <c r="L104" s="7"/>
      <c r="M104" s="2" t="str">
        <f t="shared" si="8"/>
        <v xml:space="preserve"> </v>
      </c>
      <c r="N104" s="2" t="str">
        <f t="shared" si="9"/>
        <v xml:space="preserve"> </v>
      </c>
      <c r="O104" s="2" t="e">
        <f t="shared" si="6"/>
        <v>#VALUE!</v>
      </c>
      <c r="P104" s="57" t="e">
        <f t="shared" si="7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5"/>
        <v xml:space="preserve"> </v>
      </c>
      <c r="L105" s="7"/>
      <c r="M105" s="2" t="str">
        <f t="shared" si="8"/>
        <v xml:space="preserve"> </v>
      </c>
      <c r="N105" s="2" t="str">
        <f t="shared" si="9"/>
        <v xml:space="preserve"> </v>
      </c>
      <c r="O105" s="2" t="e">
        <f t="shared" si="6"/>
        <v>#VALUE!</v>
      </c>
      <c r="P105" s="57" t="e">
        <f t="shared" si="7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5"/>
        <v xml:space="preserve"> </v>
      </c>
      <c r="L106" s="7"/>
      <c r="M106" s="2" t="str">
        <f t="shared" si="8"/>
        <v xml:space="preserve"> </v>
      </c>
      <c r="N106" s="2" t="str">
        <f t="shared" si="9"/>
        <v xml:space="preserve"> </v>
      </c>
      <c r="O106" s="2" t="e">
        <f t="shared" si="6"/>
        <v>#VALUE!</v>
      </c>
      <c r="P106" s="57" t="e">
        <f t="shared" si="7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5"/>
        <v xml:space="preserve"> </v>
      </c>
      <c r="L107" s="7"/>
      <c r="M107" s="2" t="str">
        <f t="shared" si="8"/>
        <v xml:space="preserve"> </v>
      </c>
      <c r="N107" s="2" t="str">
        <f t="shared" si="9"/>
        <v xml:space="preserve"> </v>
      </c>
      <c r="O107" s="2" t="e">
        <f t="shared" si="6"/>
        <v>#VALUE!</v>
      </c>
      <c r="P107" s="57" t="e">
        <f t="shared" si="7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5"/>
        <v xml:space="preserve"> </v>
      </c>
      <c r="L108" s="7"/>
      <c r="M108" s="2" t="str">
        <f t="shared" si="8"/>
        <v xml:space="preserve"> </v>
      </c>
      <c r="N108" s="2" t="str">
        <f t="shared" si="9"/>
        <v xml:space="preserve"> </v>
      </c>
      <c r="O108" s="2" t="e">
        <f t="shared" si="6"/>
        <v>#VALUE!</v>
      </c>
      <c r="P108" s="57" t="e">
        <f t="shared" si="7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5"/>
        <v xml:space="preserve"> </v>
      </c>
      <c r="L109" s="7"/>
      <c r="M109" s="2" t="str">
        <f t="shared" si="8"/>
        <v xml:space="preserve"> </v>
      </c>
      <c r="N109" s="2" t="str">
        <f t="shared" si="9"/>
        <v xml:space="preserve"> </v>
      </c>
      <c r="O109" s="2" t="e">
        <f t="shared" si="6"/>
        <v>#VALUE!</v>
      </c>
      <c r="P109" s="57" t="e">
        <f t="shared" si="7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5"/>
        <v xml:space="preserve"> </v>
      </c>
      <c r="L110" s="7"/>
      <c r="M110" s="2" t="str">
        <f t="shared" si="8"/>
        <v xml:space="preserve"> </v>
      </c>
      <c r="N110" s="2" t="str">
        <f t="shared" si="9"/>
        <v xml:space="preserve"> </v>
      </c>
      <c r="O110" s="2" t="e">
        <f t="shared" si="6"/>
        <v>#VALUE!</v>
      </c>
      <c r="P110" s="57" t="e">
        <f t="shared" si="7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5"/>
        <v xml:space="preserve"> </v>
      </c>
      <c r="L111" s="7"/>
      <c r="M111" s="2" t="str">
        <f t="shared" si="8"/>
        <v xml:space="preserve"> </v>
      </c>
      <c r="N111" s="2" t="str">
        <f t="shared" si="9"/>
        <v xml:space="preserve"> </v>
      </c>
      <c r="O111" s="2" t="e">
        <f t="shared" si="6"/>
        <v>#VALUE!</v>
      </c>
      <c r="P111" s="57" t="e">
        <f t="shared" si="7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5"/>
        <v xml:space="preserve"> </v>
      </c>
      <c r="L112" s="7"/>
      <c r="M112" s="2" t="str">
        <f t="shared" si="8"/>
        <v xml:space="preserve"> </v>
      </c>
      <c r="N112" s="2" t="str">
        <f t="shared" si="9"/>
        <v xml:space="preserve"> </v>
      </c>
      <c r="O112" s="2" t="e">
        <f t="shared" si="6"/>
        <v>#VALUE!</v>
      </c>
      <c r="P112" s="57" t="e">
        <f t="shared" si="7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5"/>
        <v xml:space="preserve"> </v>
      </c>
      <c r="L113" s="7"/>
      <c r="M113" s="2" t="str">
        <f t="shared" si="8"/>
        <v xml:space="preserve"> </v>
      </c>
      <c r="N113" s="2" t="str">
        <f t="shared" si="9"/>
        <v xml:space="preserve"> </v>
      </c>
      <c r="O113" s="2" t="e">
        <f t="shared" si="6"/>
        <v>#VALUE!</v>
      </c>
      <c r="P113" s="57" t="e">
        <f t="shared" si="7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47E+jJIdd6UC/ytfd+xB7ZGsARuGTEFZugl6UrsFRnNUBy5WMwGViI5H5xNP+BA44QE19JINg6M5vGQ2oZ/IVQ==" saltValue="jacyhtisPKZJ5gWy87jqSg==" spinCount="100000" sheet="1" objects="1" scenarios="1"/>
  <mergeCells count="220"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81:F81"/>
    <mergeCell ref="G81:J81"/>
    <mergeCell ref="C82:F82"/>
    <mergeCell ref="G82:J82"/>
    <mergeCell ref="C83:F83"/>
    <mergeCell ref="G83:J83"/>
    <mergeCell ref="C78:F78"/>
    <mergeCell ref="G78:J78"/>
    <mergeCell ref="C79:F79"/>
    <mergeCell ref="G79:J79"/>
    <mergeCell ref="C80:F80"/>
    <mergeCell ref="G80:J80"/>
    <mergeCell ref="C75:F75"/>
    <mergeCell ref="G75:J75"/>
    <mergeCell ref="C76:F76"/>
    <mergeCell ref="G76:J76"/>
    <mergeCell ref="C77:F77"/>
    <mergeCell ref="G77:J77"/>
    <mergeCell ref="C72:F72"/>
    <mergeCell ref="G72:J72"/>
    <mergeCell ref="C73:F73"/>
    <mergeCell ref="G73:J73"/>
    <mergeCell ref="C74:F74"/>
    <mergeCell ref="G74:J74"/>
    <mergeCell ref="C69:F69"/>
    <mergeCell ref="G69:J69"/>
    <mergeCell ref="C70:F70"/>
    <mergeCell ref="G70:J70"/>
    <mergeCell ref="C71:F71"/>
    <mergeCell ref="G71:J71"/>
    <mergeCell ref="C66:F66"/>
    <mergeCell ref="G66:J66"/>
    <mergeCell ref="C67:F67"/>
    <mergeCell ref="G67:J67"/>
    <mergeCell ref="C68:F68"/>
    <mergeCell ref="G68:J68"/>
    <mergeCell ref="C63:F63"/>
    <mergeCell ref="G63:J63"/>
    <mergeCell ref="C64:F64"/>
    <mergeCell ref="G64:J64"/>
    <mergeCell ref="C65:F65"/>
    <mergeCell ref="G65:J65"/>
    <mergeCell ref="C60:F60"/>
    <mergeCell ref="G60:J60"/>
    <mergeCell ref="C61:F61"/>
    <mergeCell ref="G61:J61"/>
    <mergeCell ref="C62:F62"/>
    <mergeCell ref="G62:J62"/>
    <mergeCell ref="C57:F57"/>
    <mergeCell ref="G57:J57"/>
    <mergeCell ref="C58:F58"/>
    <mergeCell ref="G58:J58"/>
    <mergeCell ref="C59:F59"/>
    <mergeCell ref="G59:J59"/>
    <mergeCell ref="C54:F54"/>
    <mergeCell ref="G54:J54"/>
    <mergeCell ref="C55:F55"/>
    <mergeCell ref="G55:J55"/>
    <mergeCell ref="C56:F56"/>
    <mergeCell ref="G56:J56"/>
    <mergeCell ref="C51:F51"/>
    <mergeCell ref="G51:J51"/>
    <mergeCell ref="C52:F52"/>
    <mergeCell ref="G52:J52"/>
    <mergeCell ref="C53:F53"/>
    <mergeCell ref="G53:J53"/>
    <mergeCell ref="C48:F48"/>
    <mergeCell ref="G48:J48"/>
    <mergeCell ref="C49:F49"/>
    <mergeCell ref="G49:J49"/>
    <mergeCell ref="C50:F50"/>
    <mergeCell ref="G50:J50"/>
    <mergeCell ref="C45:F45"/>
    <mergeCell ref="G45:J45"/>
    <mergeCell ref="C46:F46"/>
    <mergeCell ref="G46:J46"/>
    <mergeCell ref="C47:F47"/>
    <mergeCell ref="G47:J47"/>
    <mergeCell ref="C42:F42"/>
    <mergeCell ref="G42:J42"/>
    <mergeCell ref="C43:F43"/>
    <mergeCell ref="G43:J43"/>
    <mergeCell ref="C44:F44"/>
    <mergeCell ref="G44:J44"/>
    <mergeCell ref="C39:F39"/>
    <mergeCell ref="G39:J39"/>
    <mergeCell ref="C40:F40"/>
    <mergeCell ref="G40:J40"/>
    <mergeCell ref="C41:F41"/>
    <mergeCell ref="G41:J41"/>
    <mergeCell ref="C36:F36"/>
    <mergeCell ref="G36:J36"/>
    <mergeCell ref="C37:F37"/>
    <mergeCell ref="G37:J37"/>
    <mergeCell ref="C38:F38"/>
    <mergeCell ref="G38:J38"/>
    <mergeCell ref="C33:F33"/>
    <mergeCell ref="G33:J33"/>
    <mergeCell ref="C34:F34"/>
    <mergeCell ref="G34:J34"/>
    <mergeCell ref="C35:F35"/>
    <mergeCell ref="G35:J35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8:F18"/>
    <mergeCell ref="G18:J18"/>
    <mergeCell ref="C19:F19"/>
    <mergeCell ref="G19:J19"/>
    <mergeCell ref="C20:F20"/>
    <mergeCell ref="G20:J20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A10:L10"/>
    <mergeCell ref="A11:A12"/>
    <mergeCell ref="B11:B12"/>
    <mergeCell ref="C11:F11"/>
    <mergeCell ref="G11:J11"/>
    <mergeCell ref="K11:K12"/>
    <mergeCell ref="L11:L12"/>
    <mergeCell ref="C15:F15"/>
    <mergeCell ref="G15:J15"/>
    <mergeCell ref="A1:M1"/>
    <mergeCell ref="B3:D3"/>
    <mergeCell ref="E3:G3"/>
    <mergeCell ref="I3:J3"/>
    <mergeCell ref="A4:D4"/>
    <mergeCell ref="F4:G4"/>
    <mergeCell ref="E5:L5"/>
    <mergeCell ref="E7:F7"/>
    <mergeCell ref="G7:H7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3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>
    <oddFooter>&amp;LMinisterium für Ernährung, Ländlichen Raum und Verbraucherschutz Baden-Württemberg 2026&amp;R&amp;A, Seite 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R114"/>
  <sheetViews>
    <sheetView showGridLines="0" zoomScaleNormal="10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bestFit="1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2851562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2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3</v>
      </c>
      <c r="M4" s="10" t="s">
        <v>14</v>
      </c>
      <c r="N4" s="2">
        <v>0</v>
      </c>
      <c r="O4" s="10" t="s">
        <v>8</v>
      </c>
      <c r="Q4" s="55" t="str">
        <f>(IF((A13&gt;A8),A8,A13))</f>
        <v/>
      </c>
      <c r="R4" s="56" t="s">
        <v>44</v>
      </c>
    </row>
    <row r="5" spans="1:18" ht="30.75" customHeight="1" x14ac:dyDescent="0.2">
      <c r="A5" s="51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49</v>
      </c>
      <c r="P5" s="8" t="str">
        <f>_xlfn.IFNA(P3,N3)</f>
        <v/>
      </c>
      <c r="Q5" s="8"/>
    </row>
    <row r="6" spans="1:18" ht="30.75" customHeight="1" x14ac:dyDescent="0.2">
      <c r="A6" s="52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53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60" t="s">
        <v>45</v>
      </c>
      <c r="D8" s="61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63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19</v>
      </c>
      <c r="N11" s="63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2" t="s">
        <v>31</v>
      </c>
      <c r="P12" s="2" t="s">
        <v>30</v>
      </c>
    </row>
    <row r="13" spans="1:18" ht="27.95" customHeight="1" x14ac:dyDescent="0.2">
      <c r="A13" s="50" t="str">
        <f>D8</f>
        <v/>
      </c>
      <c r="B13" s="19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6"/>
      <c r="B14" s="19"/>
      <c r="C14" s="97"/>
      <c r="D14" s="98"/>
      <c r="E14" s="98"/>
      <c r="F14" s="99"/>
      <c r="G14" s="91"/>
      <c r="H14" s="92"/>
      <c r="I14" s="92"/>
      <c r="J14" s="93"/>
      <c r="K14" s="20" t="str">
        <f t="shared" ref="K14:K77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>IF(ISNUMBER(B14),((B14)*(O14))," ")</f>
        <v xml:space="preserve"> </v>
      </c>
      <c r="O14" s="2" t="e">
        <f>_xlfn.DAYS($P$5,A14)</f>
        <v>#VALUE!</v>
      </c>
      <c r="P14" s="57" t="e">
        <f>_xlfn.DAYS(A14,$Q$4)</f>
        <v>#VALUE!</v>
      </c>
    </row>
    <row r="15" spans="1:18" ht="27.95" customHeight="1" x14ac:dyDescent="0.2">
      <c r="A15" s="6"/>
      <c r="B15" s="19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>IF(ISNUMBER(B15),((B15)*(O15))," ")</f>
        <v xml:space="preserve"> </v>
      </c>
      <c r="O15" s="2" t="e">
        <f t="shared" ref="O15:O78" si="1">_xlfn.DAYS($P$5,A15)</f>
        <v>#VALUE!</v>
      </c>
      <c r="P15" s="57" t="e">
        <f t="shared" ref="P15:P78" si="2">_xlfn.DAYS(A15,$Q$4)</f>
        <v>#VALUE!</v>
      </c>
    </row>
    <row r="16" spans="1:18" ht="27.95" customHeight="1" x14ac:dyDescent="0.2">
      <c r="A16" s="6"/>
      <c r="B16" s="19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79" si="3">IF(AND(ISNUMBER(B16),ISTEXT(C16)),((B16)*(_xlfn.IFNA($P$3,$N$3)-A16))," ")</f>
        <v xml:space="preserve"> </v>
      </c>
      <c r="N16" s="2" t="str">
        <f t="shared" ref="N16:N79" si="4">IF(ISNUMBER(B16),((B16)*(O16))," ")</f>
        <v xml:space="preserve"> </v>
      </c>
      <c r="O16" s="2" t="e">
        <f t="shared" si="1"/>
        <v>#VALUE!</v>
      </c>
      <c r="P16" s="57" t="e">
        <f t="shared" si="2"/>
        <v>#VALUE!</v>
      </c>
    </row>
    <row r="17" spans="1:16" ht="27.95" customHeight="1" x14ac:dyDescent="0.2">
      <c r="A17" s="6"/>
      <c r="B17" s="19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3"/>
        <v xml:space="preserve"> </v>
      </c>
      <c r="N17" s="2" t="str">
        <f t="shared" si="4"/>
        <v xml:space="preserve"> </v>
      </c>
      <c r="O17" s="2" t="e">
        <f t="shared" si="1"/>
        <v>#VALUE!</v>
      </c>
      <c r="P17" s="57" t="e">
        <f t="shared" si="2"/>
        <v>#VALUE!</v>
      </c>
    </row>
    <row r="18" spans="1:16" ht="27.95" customHeight="1" x14ac:dyDescent="0.2">
      <c r="A18" s="6"/>
      <c r="B18" s="19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3"/>
        <v xml:space="preserve"> </v>
      </c>
      <c r="N18" s="2" t="str">
        <f t="shared" si="4"/>
        <v xml:space="preserve"> </v>
      </c>
      <c r="O18" s="2" t="e">
        <f t="shared" si="1"/>
        <v>#VALUE!</v>
      </c>
      <c r="P18" s="57" t="e">
        <f t="shared" si="2"/>
        <v>#VALUE!</v>
      </c>
    </row>
    <row r="19" spans="1:16" ht="27.95" customHeight="1" x14ac:dyDescent="0.2">
      <c r="A19" s="6"/>
      <c r="B19" s="19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3"/>
        <v xml:space="preserve"> </v>
      </c>
      <c r="N19" s="2" t="str">
        <f t="shared" si="4"/>
        <v xml:space="preserve"> </v>
      </c>
      <c r="O19" s="2" t="e">
        <f t="shared" si="1"/>
        <v>#VALUE!</v>
      </c>
      <c r="P19" s="57" t="e">
        <f t="shared" si="2"/>
        <v>#VALUE!</v>
      </c>
    </row>
    <row r="20" spans="1:16" ht="27.95" customHeight="1" x14ac:dyDescent="0.2">
      <c r="A20" s="6"/>
      <c r="B20" s="19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3"/>
        <v xml:space="preserve"> </v>
      </c>
      <c r="N20" s="2" t="str">
        <f t="shared" si="4"/>
        <v xml:space="preserve"> </v>
      </c>
      <c r="O20" s="2" t="e">
        <f t="shared" si="1"/>
        <v>#VALUE!</v>
      </c>
      <c r="P20" s="57" t="e">
        <f t="shared" si="2"/>
        <v>#VALUE!</v>
      </c>
    </row>
    <row r="21" spans="1:16" ht="27.95" customHeight="1" x14ac:dyDescent="0.2">
      <c r="A21" s="6"/>
      <c r="B21" s="19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3"/>
        <v xml:space="preserve"> </v>
      </c>
      <c r="N21" s="2" t="str">
        <f t="shared" si="4"/>
        <v xml:space="preserve"> </v>
      </c>
      <c r="O21" s="2" t="e">
        <f t="shared" si="1"/>
        <v>#VALUE!</v>
      </c>
      <c r="P21" s="57" t="e">
        <f t="shared" si="2"/>
        <v>#VALUE!</v>
      </c>
    </row>
    <row r="22" spans="1:16" ht="27.95" customHeight="1" x14ac:dyDescent="0.2">
      <c r="A22" s="6"/>
      <c r="B22" s="19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3"/>
        <v xml:space="preserve"> </v>
      </c>
      <c r="N22" s="2" t="str">
        <f t="shared" si="4"/>
        <v xml:space="preserve"> </v>
      </c>
      <c r="O22" s="2" t="e">
        <f t="shared" si="1"/>
        <v>#VALUE!</v>
      </c>
      <c r="P22" s="57" t="e">
        <f t="shared" si="2"/>
        <v>#VALUE!</v>
      </c>
    </row>
    <row r="23" spans="1:16" ht="27.95" customHeight="1" x14ac:dyDescent="0.2">
      <c r="A23" s="6"/>
      <c r="B23" s="19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3"/>
        <v xml:space="preserve"> </v>
      </c>
      <c r="N23" s="2" t="str">
        <f t="shared" si="4"/>
        <v xml:space="preserve"> </v>
      </c>
      <c r="O23" s="2" t="e">
        <f t="shared" si="1"/>
        <v>#VALUE!</v>
      </c>
      <c r="P23" s="57" t="e">
        <f t="shared" si="2"/>
        <v>#VALUE!</v>
      </c>
    </row>
    <row r="24" spans="1:16" ht="27.95" customHeight="1" x14ac:dyDescent="0.2">
      <c r="A24" s="6"/>
      <c r="B24" s="19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3"/>
        <v xml:space="preserve"> </v>
      </c>
      <c r="N24" s="2" t="str">
        <f t="shared" si="4"/>
        <v xml:space="preserve"> </v>
      </c>
      <c r="O24" s="2" t="e">
        <f t="shared" si="1"/>
        <v>#VALUE!</v>
      </c>
      <c r="P24" s="57" t="e">
        <f t="shared" si="2"/>
        <v>#VALUE!</v>
      </c>
    </row>
    <row r="25" spans="1:16" ht="27.95" customHeight="1" x14ac:dyDescent="0.2">
      <c r="A25" s="6"/>
      <c r="B25" s="19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3"/>
        <v xml:space="preserve"> </v>
      </c>
      <c r="N25" s="2" t="str">
        <f t="shared" si="4"/>
        <v xml:space="preserve"> </v>
      </c>
      <c r="O25" s="2" t="e">
        <f t="shared" si="1"/>
        <v>#VALUE!</v>
      </c>
      <c r="P25" s="57" t="e">
        <f t="shared" si="2"/>
        <v>#VALUE!</v>
      </c>
    </row>
    <row r="26" spans="1:16" ht="27.95" customHeight="1" x14ac:dyDescent="0.2">
      <c r="A26" s="6"/>
      <c r="B26" s="19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3"/>
        <v xml:space="preserve"> </v>
      </c>
      <c r="N26" s="2" t="str">
        <f t="shared" si="4"/>
        <v xml:space="preserve"> </v>
      </c>
      <c r="O26" s="2" t="e">
        <f t="shared" si="1"/>
        <v>#VALUE!</v>
      </c>
      <c r="P26" s="57" t="e">
        <f t="shared" si="2"/>
        <v>#VALUE!</v>
      </c>
    </row>
    <row r="27" spans="1:16" ht="27.95" customHeight="1" x14ac:dyDescent="0.2">
      <c r="A27" s="6"/>
      <c r="B27" s="19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3"/>
        <v xml:space="preserve"> </v>
      </c>
      <c r="N27" s="2" t="str">
        <f t="shared" si="4"/>
        <v xml:space="preserve"> </v>
      </c>
      <c r="O27" s="2" t="e">
        <f t="shared" si="1"/>
        <v>#VALUE!</v>
      </c>
      <c r="P27" s="57" t="e">
        <f t="shared" si="2"/>
        <v>#VALUE!</v>
      </c>
    </row>
    <row r="28" spans="1:16" ht="27.95" customHeight="1" x14ac:dyDescent="0.2">
      <c r="A28" s="6"/>
      <c r="B28" s="19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3"/>
        <v xml:space="preserve"> </v>
      </c>
      <c r="N28" s="2" t="str">
        <f t="shared" si="4"/>
        <v xml:space="preserve"> </v>
      </c>
      <c r="O28" s="2" t="e">
        <f t="shared" si="1"/>
        <v>#VALUE!</v>
      </c>
      <c r="P28" s="57" t="e">
        <f t="shared" si="2"/>
        <v>#VALUE!</v>
      </c>
    </row>
    <row r="29" spans="1:16" ht="27.95" customHeight="1" x14ac:dyDescent="0.2">
      <c r="A29" s="6"/>
      <c r="B29" s="19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3"/>
        <v xml:space="preserve"> </v>
      </c>
      <c r="N29" s="2" t="str">
        <f t="shared" si="4"/>
        <v xml:space="preserve"> </v>
      </c>
      <c r="O29" s="2" t="e">
        <f t="shared" si="1"/>
        <v>#VALUE!</v>
      </c>
      <c r="P29" s="57" t="e">
        <f t="shared" si="2"/>
        <v>#VALUE!</v>
      </c>
    </row>
    <row r="30" spans="1:16" ht="27.95" customHeight="1" x14ac:dyDescent="0.2">
      <c r="A30" s="6"/>
      <c r="B30" s="19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3"/>
        <v xml:space="preserve"> </v>
      </c>
      <c r="N30" s="2" t="str">
        <f t="shared" si="4"/>
        <v xml:space="preserve"> </v>
      </c>
      <c r="O30" s="2" t="e">
        <f t="shared" si="1"/>
        <v>#VALUE!</v>
      </c>
      <c r="P30" s="57" t="e">
        <f t="shared" si="2"/>
        <v>#VALUE!</v>
      </c>
    </row>
    <row r="31" spans="1:16" ht="27.95" customHeight="1" x14ac:dyDescent="0.2">
      <c r="A31" s="6"/>
      <c r="B31" s="19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3"/>
        <v xml:space="preserve"> </v>
      </c>
      <c r="N31" s="2" t="str">
        <f t="shared" si="4"/>
        <v xml:space="preserve"> </v>
      </c>
      <c r="O31" s="2" t="e">
        <f t="shared" si="1"/>
        <v>#VALUE!</v>
      </c>
      <c r="P31" s="57" t="e">
        <f t="shared" si="2"/>
        <v>#VALUE!</v>
      </c>
    </row>
    <row r="32" spans="1:16" ht="27.95" customHeight="1" x14ac:dyDescent="0.2">
      <c r="A32" s="6"/>
      <c r="B32" s="19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3"/>
        <v xml:space="preserve"> </v>
      </c>
      <c r="N32" s="2" t="str">
        <f t="shared" si="4"/>
        <v xml:space="preserve"> </v>
      </c>
      <c r="O32" s="2" t="e">
        <f t="shared" si="1"/>
        <v>#VALUE!</v>
      </c>
      <c r="P32" s="57" t="e">
        <f t="shared" si="2"/>
        <v>#VALUE!</v>
      </c>
    </row>
    <row r="33" spans="1:16" ht="27.95" customHeight="1" x14ac:dyDescent="0.2">
      <c r="A33" s="6"/>
      <c r="B33" s="19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3"/>
        <v xml:space="preserve"> </v>
      </c>
      <c r="N33" s="2" t="str">
        <f t="shared" si="4"/>
        <v xml:space="preserve"> </v>
      </c>
      <c r="O33" s="2" t="e">
        <f t="shared" si="1"/>
        <v>#VALUE!</v>
      </c>
      <c r="P33" s="57" t="e">
        <f t="shared" si="2"/>
        <v>#VALUE!</v>
      </c>
    </row>
    <row r="34" spans="1:16" ht="27.95" customHeight="1" x14ac:dyDescent="0.2">
      <c r="A34" s="6"/>
      <c r="B34" s="19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3"/>
        <v xml:space="preserve"> </v>
      </c>
      <c r="N34" s="2" t="str">
        <f t="shared" si="4"/>
        <v xml:space="preserve"> </v>
      </c>
      <c r="O34" s="2" t="e">
        <f t="shared" si="1"/>
        <v>#VALUE!</v>
      </c>
      <c r="P34" s="57" t="e">
        <f t="shared" si="2"/>
        <v>#VALUE!</v>
      </c>
    </row>
    <row r="35" spans="1:16" ht="27.95" customHeight="1" x14ac:dyDescent="0.2">
      <c r="A35" s="6"/>
      <c r="B35" s="19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3"/>
        <v xml:space="preserve"> </v>
      </c>
      <c r="N35" s="2" t="str">
        <f t="shared" si="4"/>
        <v xml:space="preserve"> </v>
      </c>
      <c r="O35" s="2" t="e">
        <f t="shared" si="1"/>
        <v>#VALUE!</v>
      </c>
      <c r="P35" s="57" t="e">
        <f t="shared" si="2"/>
        <v>#VALUE!</v>
      </c>
    </row>
    <row r="36" spans="1:16" ht="27.95" customHeight="1" x14ac:dyDescent="0.2">
      <c r="A36" s="6"/>
      <c r="B36" s="19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3"/>
        <v xml:space="preserve"> </v>
      </c>
      <c r="N36" s="2" t="str">
        <f t="shared" si="4"/>
        <v xml:space="preserve"> </v>
      </c>
      <c r="O36" s="2" t="e">
        <f t="shared" si="1"/>
        <v>#VALUE!</v>
      </c>
      <c r="P36" s="57" t="e">
        <f t="shared" si="2"/>
        <v>#VALUE!</v>
      </c>
    </row>
    <row r="37" spans="1:16" ht="27.95" customHeight="1" x14ac:dyDescent="0.2">
      <c r="A37" s="6"/>
      <c r="B37" s="19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3"/>
        <v xml:space="preserve"> </v>
      </c>
      <c r="N37" s="2" t="str">
        <f t="shared" si="4"/>
        <v xml:space="preserve"> </v>
      </c>
      <c r="O37" s="2" t="e">
        <f t="shared" si="1"/>
        <v>#VALUE!</v>
      </c>
      <c r="P37" s="57" t="e">
        <f t="shared" si="2"/>
        <v>#VALUE!</v>
      </c>
    </row>
    <row r="38" spans="1:16" ht="27.95" customHeight="1" x14ac:dyDescent="0.2">
      <c r="A38" s="6"/>
      <c r="B38" s="19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3"/>
        <v xml:space="preserve"> </v>
      </c>
      <c r="N38" s="2" t="str">
        <f t="shared" si="4"/>
        <v xml:space="preserve"> </v>
      </c>
      <c r="O38" s="2" t="e">
        <f t="shared" si="1"/>
        <v>#VALUE!</v>
      </c>
      <c r="P38" s="57" t="e">
        <f t="shared" si="2"/>
        <v>#VALUE!</v>
      </c>
    </row>
    <row r="39" spans="1:16" ht="27.95" customHeight="1" x14ac:dyDescent="0.2">
      <c r="A39" s="6"/>
      <c r="B39" s="19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3"/>
        <v xml:space="preserve"> </v>
      </c>
      <c r="N39" s="2" t="str">
        <f t="shared" si="4"/>
        <v xml:space="preserve"> </v>
      </c>
      <c r="O39" s="2" t="e">
        <f t="shared" si="1"/>
        <v>#VALUE!</v>
      </c>
      <c r="P39" s="57" t="e">
        <f t="shared" si="2"/>
        <v>#VALUE!</v>
      </c>
    </row>
    <row r="40" spans="1:16" ht="27.95" customHeight="1" x14ac:dyDescent="0.2">
      <c r="A40" s="6"/>
      <c r="B40" s="19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3"/>
        <v xml:space="preserve"> </v>
      </c>
      <c r="N40" s="2" t="str">
        <f t="shared" si="4"/>
        <v xml:space="preserve"> </v>
      </c>
      <c r="O40" s="2" t="e">
        <f t="shared" si="1"/>
        <v>#VALUE!</v>
      </c>
      <c r="P40" s="57" t="e">
        <f t="shared" si="2"/>
        <v>#VALUE!</v>
      </c>
    </row>
    <row r="41" spans="1:16" ht="27.95" customHeight="1" x14ac:dyDescent="0.2">
      <c r="A41" s="6"/>
      <c r="B41" s="19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3"/>
        <v xml:space="preserve"> </v>
      </c>
      <c r="N41" s="2" t="str">
        <f t="shared" si="4"/>
        <v xml:space="preserve"> </v>
      </c>
      <c r="O41" s="2" t="e">
        <f t="shared" si="1"/>
        <v>#VALUE!</v>
      </c>
      <c r="P41" s="57" t="e">
        <f t="shared" si="2"/>
        <v>#VALUE!</v>
      </c>
    </row>
    <row r="42" spans="1:16" ht="27.95" customHeight="1" x14ac:dyDescent="0.2">
      <c r="A42" s="6"/>
      <c r="B42" s="19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3"/>
        <v xml:space="preserve"> </v>
      </c>
      <c r="N42" s="2" t="str">
        <f t="shared" si="4"/>
        <v xml:space="preserve"> </v>
      </c>
      <c r="O42" s="2" t="e">
        <f t="shared" si="1"/>
        <v>#VALUE!</v>
      </c>
      <c r="P42" s="57" t="e">
        <f t="shared" si="2"/>
        <v>#VALUE!</v>
      </c>
    </row>
    <row r="43" spans="1:16" ht="27.95" customHeight="1" x14ac:dyDescent="0.2">
      <c r="A43" s="6"/>
      <c r="B43" s="19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3"/>
        <v xml:space="preserve"> </v>
      </c>
      <c r="N43" s="2" t="str">
        <f t="shared" si="4"/>
        <v xml:space="preserve"> </v>
      </c>
      <c r="O43" s="2" t="e">
        <f t="shared" si="1"/>
        <v>#VALUE!</v>
      </c>
      <c r="P43" s="57" t="e">
        <f t="shared" si="2"/>
        <v>#VALUE!</v>
      </c>
    </row>
    <row r="44" spans="1:16" ht="27.95" customHeight="1" x14ac:dyDescent="0.2">
      <c r="A44" s="6"/>
      <c r="B44" s="19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3"/>
        <v xml:space="preserve"> </v>
      </c>
      <c r="N44" s="2" t="str">
        <f t="shared" si="4"/>
        <v xml:space="preserve"> </v>
      </c>
      <c r="O44" s="2" t="e">
        <f t="shared" si="1"/>
        <v>#VALUE!</v>
      </c>
      <c r="P44" s="57" t="e">
        <f t="shared" si="2"/>
        <v>#VALUE!</v>
      </c>
    </row>
    <row r="45" spans="1:16" ht="27.95" customHeight="1" x14ac:dyDescent="0.2">
      <c r="A45" s="6"/>
      <c r="B45" s="19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3"/>
        <v xml:space="preserve"> </v>
      </c>
      <c r="N45" s="2" t="str">
        <f t="shared" si="4"/>
        <v xml:space="preserve"> </v>
      </c>
      <c r="O45" s="2" t="e">
        <f t="shared" si="1"/>
        <v>#VALUE!</v>
      </c>
      <c r="P45" s="57" t="e">
        <f t="shared" si="2"/>
        <v>#VALUE!</v>
      </c>
    </row>
    <row r="46" spans="1:16" ht="27.95" customHeight="1" x14ac:dyDescent="0.2">
      <c r="A46" s="6"/>
      <c r="B46" s="19"/>
      <c r="C46" s="97"/>
      <c r="D46" s="98"/>
      <c r="E46" s="98"/>
      <c r="F46" s="99"/>
      <c r="G46" s="91"/>
      <c r="H46" s="92"/>
      <c r="I46" s="92"/>
      <c r="J46" s="93"/>
      <c r="K46" s="20" t="str">
        <f t="shared" si="0"/>
        <v xml:space="preserve"> </v>
      </c>
      <c r="L46" s="7"/>
      <c r="M46" s="2" t="str">
        <f t="shared" si="3"/>
        <v xml:space="preserve"> </v>
      </c>
      <c r="N46" s="2" t="str">
        <f t="shared" si="4"/>
        <v xml:space="preserve"> </v>
      </c>
      <c r="O46" s="2" t="e">
        <f t="shared" si="1"/>
        <v>#VALUE!</v>
      </c>
      <c r="P46" s="57" t="e">
        <f t="shared" si="2"/>
        <v>#VALUE!</v>
      </c>
    </row>
    <row r="47" spans="1:16" ht="27.95" customHeight="1" x14ac:dyDescent="0.2">
      <c r="A47" s="6"/>
      <c r="B47" s="19"/>
      <c r="C47" s="97"/>
      <c r="D47" s="98"/>
      <c r="E47" s="98"/>
      <c r="F47" s="99"/>
      <c r="G47" s="91"/>
      <c r="H47" s="92"/>
      <c r="I47" s="92"/>
      <c r="J47" s="93"/>
      <c r="K47" s="20" t="str">
        <f t="shared" si="0"/>
        <v xml:space="preserve"> </v>
      </c>
      <c r="L47" s="7"/>
      <c r="M47" s="2" t="str">
        <f t="shared" si="3"/>
        <v xml:space="preserve"> </v>
      </c>
      <c r="N47" s="2" t="str">
        <f t="shared" si="4"/>
        <v xml:space="preserve"> </v>
      </c>
      <c r="O47" s="2" t="e">
        <f t="shared" si="1"/>
        <v>#VALUE!</v>
      </c>
      <c r="P47" s="57" t="e">
        <f t="shared" si="2"/>
        <v>#VALUE!</v>
      </c>
    </row>
    <row r="48" spans="1:16" ht="27.95" customHeight="1" x14ac:dyDescent="0.2">
      <c r="A48" s="6"/>
      <c r="B48" s="19"/>
      <c r="C48" s="97"/>
      <c r="D48" s="98"/>
      <c r="E48" s="98"/>
      <c r="F48" s="99"/>
      <c r="G48" s="91"/>
      <c r="H48" s="92"/>
      <c r="I48" s="92"/>
      <c r="J48" s="93"/>
      <c r="K48" s="20" t="str">
        <f t="shared" si="0"/>
        <v xml:space="preserve"> </v>
      </c>
      <c r="L48" s="7"/>
      <c r="M48" s="2" t="str">
        <f t="shared" si="3"/>
        <v xml:space="preserve"> </v>
      </c>
      <c r="N48" s="2" t="str">
        <f t="shared" si="4"/>
        <v xml:space="preserve"> </v>
      </c>
      <c r="O48" s="2" t="e">
        <f t="shared" si="1"/>
        <v>#VALUE!</v>
      </c>
      <c r="P48" s="57" t="e">
        <f t="shared" si="2"/>
        <v>#VALUE!</v>
      </c>
    </row>
    <row r="49" spans="1:16" ht="27.95" customHeight="1" x14ac:dyDescent="0.2">
      <c r="A49" s="6"/>
      <c r="B49" s="19"/>
      <c r="C49" s="97"/>
      <c r="D49" s="98"/>
      <c r="E49" s="98"/>
      <c r="F49" s="99"/>
      <c r="G49" s="91"/>
      <c r="H49" s="92"/>
      <c r="I49" s="92"/>
      <c r="J49" s="93"/>
      <c r="K49" s="20" t="str">
        <f t="shared" si="0"/>
        <v xml:space="preserve"> </v>
      </c>
      <c r="L49" s="7"/>
      <c r="M49" s="2" t="str">
        <f t="shared" si="3"/>
        <v xml:space="preserve"> </v>
      </c>
      <c r="N49" s="2" t="str">
        <f t="shared" si="4"/>
        <v xml:space="preserve"> </v>
      </c>
      <c r="O49" s="2" t="e">
        <f t="shared" si="1"/>
        <v>#VALUE!</v>
      </c>
      <c r="P49" s="57" t="e">
        <f t="shared" si="2"/>
        <v>#VALUE!</v>
      </c>
    </row>
    <row r="50" spans="1:16" ht="27.95" customHeight="1" x14ac:dyDescent="0.2">
      <c r="A50" s="6"/>
      <c r="B50" s="19"/>
      <c r="C50" s="97"/>
      <c r="D50" s="98"/>
      <c r="E50" s="98"/>
      <c r="F50" s="99"/>
      <c r="G50" s="91"/>
      <c r="H50" s="92"/>
      <c r="I50" s="92"/>
      <c r="J50" s="93"/>
      <c r="K50" s="20" t="str">
        <f t="shared" si="0"/>
        <v xml:space="preserve"> </v>
      </c>
      <c r="L50" s="7"/>
      <c r="M50" s="2" t="str">
        <f t="shared" si="3"/>
        <v xml:space="preserve"> </v>
      </c>
      <c r="N50" s="2" t="str">
        <f t="shared" si="4"/>
        <v xml:space="preserve"> </v>
      </c>
      <c r="O50" s="2" t="e">
        <f t="shared" si="1"/>
        <v>#VALUE!</v>
      </c>
      <c r="P50" s="57" t="e">
        <f t="shared" si="2"/>
        <v>#VALUE!</v>
      </c>
    </row>
    <row r="51" spans="1:16" ht="27.95" customHeight="1" x14ac:dyDescent="0.2">
      <c r="A51" s="6"/>
      <c r="B51" s="19"/>
      <c r="C51" s="97"/>
      <c r="D51" s="98"/>
      <c r="E51" s="98"/>
      <c r="F51" s="99"/>
      <c r="G51" s="91"/>
      <c r="H51" s="92"/>
      <c r="I51" s="92"/>
      <c r="J51" s="93"/>
      <c r="K51" s="20" t="str">
        <f t="shared" si="0"/>
        <v xml:space="preserve"> </v>
      </c>
      <c r="L51" s="7"/>
      <c r="M51" s="2" t="str">
        <f t="shared" si="3"/>
        <v xml:space="preserve"> </v>
      </c>
      <c r="N51" s="2" t="str">
        <f t="shared" si="4"/>
        <v xml:space="preserve"> </v>
      </c>
      <c r="O51" s="2" t="e">
        <f t="shared" si="1"/>
        <v>#VALUE!</v>
      </c>
      <c r="P51" s="57" t="e">
        <f t="shared" si="2"/>
        <v>#VALUE!</v>
      </c>
    </row>
    <row r="52" spans="1:16" ht="27.95" customHeight="1" x14ac:dyDescent="0.2">
      <c r="A52" s="6"/>
      <c r="B52" s="19"/>
      <c r="C52" s="97"/>
      <c r="D52" s="98"/>
      <c r="E52" s="98"/>
      <c r="F52" s="99"/>
      <c r="G52" s="91"/>
      <c r="H52" s="92"/>
      <c r="I52" s="92"/>
      <c r="J52" s="93"/>
      <c r="K52" s="20" t="str">
        <f t="shared" si="0"/>
        <v xml:space="preserve"> </v>
      </c>
      <c r="L52" s="7"/>
      <c r="M52" s="2" t="str">
        <f t="shared" si="3"/>
        <v xml:space="preserve"> </v>
      </c>
      <c r="N52" s="2" t="str">
        <f t="shared" si="4"/>
        <v xml:space="preserve"> </v>
      </c>
      <c r="O52" s="2" t="e">
        <f t="shared" si="1"/>
        <v>#VALUE!</v>
      </c>
      <c r="P52" s="57" t="e">
        <f t="shared" si="2"/>
        <v>#VALUE!</v>
      </c>
    </row>
    <row r="53" spans="1:16" ht="27.95" customHeight="1" x14ac:dyDescent="0.2">
      <c r="A53" s="6"/>
      <c r="B53" s="19"/>
      <c r="C53" s="97"/>
      <c r="D53" s="98"/>
      <c r="E53" s="98"/>
      <c r="F53" s="99"/>
      <c r="G53" s="91"/>
      <c r="H53" s="92"/>
      <c r="I53" s="92"/>
      <c r="J53" s="93"/>
      <c r="K53" s="20" t="str">
        <f t="shared" si="0"/>
        <v xml:space="preserve"> </v>
      </c>
      <c r="L53" s="7"/>
      <c r="M53" s="2" t="str">
        <f t="shared" si="3"/>
        <v xml:space="preserve"> </v>
      </c>
      <c r="N53" s="2" t="str">
        <f t="shared" si="4"/>
        <v xml:space="preserve"> </v>
      </c>
      <c r="O53" s="2" t="e">
        <f t="shared" si="1"/>
        <v>#VALUE!</v>
      </c>
      <c r="P53" s="57" t="e">
        <f t="shared" si="2"/>
        <v>#VALUE!</v>
      </c>
    </row>
    <row r="54" spans="1:16" ht="27.95" customHeight="1" x14ac:dyDescent="0.2">
      <c r="A54" s="6"/>
      <c r="B54" s="19"/>
      <c r="C54" s="97"/>
      <c r="D54" s="98"/>
      <c r="E54" s="98"/>
      <c r="F54" s="99"/>
      <c r="G54" s="91"/>
      <c r="H54" s="92"/>
      <c r="I54" s="92"/>
      <c r="J54" s="93"/>
      <c r="K54" s="20" t="str">
        <f t="shared" si="0"/>
        <v xml:space="preserve"> </v>
      </c>
      <c r="L54" s="7"/>
      <c r="M54" s="2" t="str">
        <f t="shared" si="3"/>
        <v xml:space="preserve"> </v>
      </c>
      <c r="N54" s="2" t="str">
        <f t="shared" si="4"/>
        <v xml:space="preserve"> </v>
      </c>
      <c r="O54" s="2" t="e">
        <f t="shared" si="1"/>
        <v>#VALUE!</v>
      </c>
      <c r="P54" s="57" t="e">
        <f t="shared" si="2"/>
        <v>#VALUE!</v>
      </c>
    </row>
    <row r="55" spans="1:16" ht="27.95" customHeight="1" x14ac:dyDescent="0.2">
      <c r="A55" s="6"/>
      <c r="B55" s="19"/>
      <c r="C55" s="97"/>
      <c r="D55" s="98"/>
      <c r="E55" s="98"/>
      <c r="F55" s="99"/>
      <c r="G55" s="91"/>
      <c r="H55" s="92"/>
      <c r="I55" s="92"/>
      <c r="J55" s="93"/>
      <c r="K55" s="20" t="str">
        <f t="shared" si="0"/>
        <v xml:space="preserve"> </v>
      </c>
      <c r="L55" s="7"/>
      <c r="M55" s="2" t="str">
        <f t="shared" si="3"/>
        <v xml:space="preserve"> </v>
      </c>
      <c r="N55" s="2" t="str">
        <f t="shared" si="4"/>
        <v xml:space="preserve"> </v>
      </c>
      <c r="O55" s="2" t="e">
        <f t="shared" si="1"/>
        <v>#VALUE!</v>
      </c>
      <c r="P55" s="57" t="e">
        <f t="shared" si="2"/>
        <v>#VALUE!</v>
      </c>
    </row>
    <row r="56" spans="1:16" ht="27.95" customHeight="1" x14ac:dyDescent="0.2">
      <c r="A56" s="6"/>
      <c r="B56" s="19"/>
      <c r="C56" s="97"/>
      <c r="D56" s="98"/>
      <c r="E56" s="98"/>
      <c r="F56" s="99"/>
      <c r="G56" s="91"/>
      <c r="H56" s="92"/>
      <c r="I56" s="92"/>
      <c r="J56" s="93"/>
      <c r="K56" s="20" t="str">
        <f t="shared" si="0"/>
        <v xml:space="preserve"> </v>
      </c>
      <c r="L56" s="7"/>
      <c r="M56" s="2" t="str">
        <f t="shared" si="3"/>
        <v xml:space="preserve"> </v>
      </c>
      <c r="N56" s="2" t="str">
        <f t="shared" si="4"/>
        <v xml:space="preserve"> </v>
      </c>
      <c r="O56" s="2" t="e">
        <f t="shared" si="1"/>
        <v>#VALUE!</v>
      </c>
      <c r="P56" s="57" t="e">
        <f t="shared" si="2"/>
        <v>#VALUE!</v>
      </c>
    </row>
    <row r="57" spans="1:16" ht="27.95" customHeight="1" x14ac:dyDescent="0.2">
      <c r="A57" s="6"/>
      <c r="B57" s="19"/>
      <c r="C57" s="97"/>
      <c r="D57" s="98"/>
      <c r="E57" s="98"/>
      <c r="F57" s="99"/>
      <c r="G57" s="91"/>
      <c r="H57" s="92"/>
      <c r="I57" s="92"/>
      <c r="J57" s="93"/>
      <c r="K57" s="20" t="str">
        <f t="shared" si="0"/>
        <v xml:space="preserve"> </v>
      </c>
      <c r="L57" s="7"/>
      <c r="M57" s="2" t="str">
        <f t="shared" si="3"/>
        <v xml:space="preserve"> </v>
      </c>
      <c r="N57" s="2" t="str">
        <f t="shared" si="4"/>
        <v xml:space="preserve"> </v>
      </c>
      <c r="O57" s="2" t="e">
        <f t="shared" si="1"/>
        <v>#VALUE!</v>
      </c>
      <c r="P57" s="57" t="e">
        <f t="shared" si="2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si="0"/>
        <v xml:space="preserve"> </v>
      </c>
      <c r="L58" s="7"/>
      <c r="M58" s="2" t="str">
        <f t="shared" si="3"/>
        <v xml:space="preserve"> </v>
      </c>
      <c r="N58" s="2" t="str">
        <f t="shared" si="4"/>
        <v xml:space="preserve"> </v>
      </c>
      <c r="O58" s="2" t="e">
        <f t="shared" si="1"/>
        <v>#VALUE!</v>
      </c>
      <c r="P58" s="57" t="e">
        <f t="shared" si="2"/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0"/>
        <v xml:space="preserve"> </v>
      </c>
      <c r="L59" s="7"/>
      <c r="M59" s="2" t="str">
        <f t="shared" si="3"/>
        <v xml:space="preserve"> </v>
      </c>
      <c r="N59" s="2" t="str">
        <f t="shared" si="4"/>
        <v xml:space="preserve"> </v>
      </c>
      <c r="O59" s="2" t="e">
        <f t="shared" si="1"/>
        <v>#VALUE!</v>
      </c>
      <c r="P59" s="57" t="e">
        <f t="shared" si="2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0"/>
        <v xml:space="preserve"> </v>
      </c>
      <c r="L60" s="7"/>
      <c r="M60" s="2" t="str">
        <f t="shared" si="3"/>
        <v xml:space="preserve"> </v>
      </c>
      <c r="N60" s="2" t="str">
        <f t="shared" si="4"/>
        <v xml:space="preserve"> </v>
      </c>
      <c r="O60" s="2" t="e">
        <f t="shared" si="1"/>
        <v>#VALUE!</v>
      </c>
      <c r="P60" s="57" t="e">
        <f t="shared" si="2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0"/>
        <v xml:space="preserve"> </v>
      </c>
      <c r="L61" s="7"/>
      <c r="M61" s="2" t="str">
        <f t="shared" si="3"/>
        <v xml:space="preserve"> </v>
      </c>
      <c r="N61" s="2" t="str">
        <f t="shared" si="4"/>
        <v xml:space="preserve"> </v>
      </c>
      <c r="O61" s="2" t="e">
        <f t="shared" si="1"/>
        <v>#VALUE!</v>
      </c>
      <c r="P61" s="57" t="e">
        <f t="shared" si="2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0"/>
        <v xml:space="preserve"> </v>
      </c>
      <c r="L62" s="7"/>
      <c r="M62" s="2" t="str">
        <f t="shared" si="3"/>
        <v xml:space="preserve"> </v>
      </c>
      <c r="N62" s="2" t="str">
        <f t="shared" si="4"/>
        <v xml:space="preserve"> </v>
      </c>
      <c r="O62" s="2" t="e">
        <f t="shared" si="1"/>
        <v>#VALUE!</v>
      </c>
      <c r="P62" s="57" t="e">
        <f t="shared" si="2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0"/>
        <v xml:space="preserve"> </v>
      </c>
      <c r="L63" s="7"/>
      <c r="M63" s="2" t="str">
        <f t="shared" si="3"/>
        <v xml:space="preserve"> </v>
      </c>
      <c r="N63" s="2" t="str">
        <f t="shared" si="4"/>
        <v xml:space="preserve"> </v>
      </c>
      <c r="O63" s="2" t="e">
        <f t="shared" si="1"/>
        <v>#VALUE!</v>
      </c>
      <c r="P63" s="57" t="e">
        <f t="shared" si="2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0"/>
        <v xml:space="preserve"> </v>
      </c>
      <c r="L64" s="7"/>
      <c r="M64" s="2" t="str">
        <f t="shared" si="3"/>
        <v xml:space="preserve"> </v>
      </c>
      <c r="N64" s="2" t="str">
        <f t="shared" si="4"/>
        <v xml:space="preserve"> </v>
      </c>
      <c r="O64" s="2" t="e">
        <f t="shared" si="1"/>
        <v>#VALUE!</v>
      </c>
      <c r="P64" s="57" t="e">
        <f t="shared" si="2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0"/>
        <v xml:space="preserve"> </v>
      </c>
      <c r="L65" s="7"/>
      <c r="M65" s="2" t="str">
        <f t="shared" si="3"/>
        <v xml:space="preserve"> </v>
      </c>
      <c r="N65" s="2" t="str">
        <f t="shared" si="4"/>
        <v xml:space="preserve"> </v>
      </c>
      <c r="O65" s="2" t="e">
        <f t="shared" si="1"/>
        <v>#VALUE!</v>
      </c>
      <c r="P65" s="57" t="e">
        <f t="shared" si="2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0"/>
        <v xml:space="preserve"> </v>
      </c>
      <c r="L66" s="7"/>
      <c r="M66" s="2" t="str">
        <f t="shared" si="3"/>
        <v xml:space="preserve"> </v>
      </c>
      <c r="N66" s="2" t="str">
        <f t="shared" si="4"/>
        <v xml:space="preserve"> </v>
      </c>
      <c r="O66" s="2" t="e">
        <f t="shared" si="1"/>
        <v>#VALUE!</v>
      </c>
      <c r="P66" s="57" t="e">
        <f t="shared" si="2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0"/>
        <v xml:space="preserve"> </v>
      </c>
      <c r="L67" s="7"/>
      <c r="M67" s="2" t="str">
        <f t="shared" si="3"/>
        <v xml:space="preserve"> </v>
      </c>
      <c r="N67" s="2" t="str">
        <f t="shared" si="4"/>
        <v xml:space="preserve"> </v>
      </c>
      <c r="O67" s="2" t="e">
        <f t="shared" si="1"/>
        <v>#VALUE!</v>
      </c>
      <c r="P67" s="57" t="e">
        <f t="shared" si="2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0"/>
        <v xml:space="preserve"> </v>
      </c>
      <c r="L68" s="7"/>
      <c r="M68" s="2" t="str">
        <f t="shared" si="3"/>
        <v xml:space="preserve"> </v>
      </c>
      <c r="N68" s="2" t="str">
        <f t="shared" si="4"/>
        <v xml:space="preserve"> </v>
      </c>
      <c r="O68" s="2" t="e">
        <f t="shared" si="1"/>
        <v>#VALUE!</v>
      </c>
      <c r="P68" s="57" t="e">
        <f t="shared" si="2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0"/>
        <v xml:space="preserve"> </v>
      </c>
      <c r="L69" s="7"/>
      <c r="M69" s="2" t="str">
        <f t="shared" si="3"/>
        <v xml:space="preserve"> </v>
      </c>
      <c r="N69" s="2" t="str">
        <f t="shared" si="4"/>
        <v xml:space="preserve"> </v>
      </c>
      <c r="O69" s="2" t="e">
        <f t="shared" si="1"/>
        <v>#VALUE!</v>
      </c>
      <c r="P69" s="57" t="e">
        <f t="shared" si="2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0"/>
        <v xml:space="preserve"> </v>
      </c>
      <c r="L70" s="7"/>
      <c r="M70" s="2" t="str">
        <f t="shared" si="3"/>
        <v xml:space="preserve"> </v>
      </c>
      <c r="N70" s="2" t="str">
        <f t="shared" si="4"/>
        <v xml:space="preserve"> </v>
      </c>
      <c r="O70" s="2" t="e">
        <f t="shared" si="1"/>
        <v>#VALUE!</v>
      </c>
      <c r="P70" s="57" t="e">
        <f t="shared" si="2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0"/>
        <v xml:space="preserve"> </v>
      </c>
      <c r="L71" s="7"/>
      <c r="M71" s="2" t="str">
        <f t="shared" si="3"/>
        <v xml:space="preserve"> </v>
      </c>
      <c r="N71" s="2" t="str">
        <f t="shared" si="4"/>
        <v xml:space="preserve"> </v>
      </c>
      <c r="O71" s="2" t="e">
        <f t="shared" si="1"/>
        <v>#VALUE!</v>
      </c>
      <c r="P71" s="57" t="e">
        <f t="shared" si="2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0"/>
        <v xml:space="preserve"> </v>
      </c>
      <c r="L72" s="7"/>
      <c r="M72" s="2" t="str">
        <f t="shared" si="3"/>
        <v xml:space="preserve"> </v>
      </c>
      <c r="N72" s="2" t="str">
        <f t="shared" si="4"/>
        <v xml:space="preserve"> </v>
      </c>
      <c r="O72" s="2" t="e">
        <f t="shared" si="1"/>
        <v>#VALUE!</v>
      </c>
      <c r="P72" s="57" t="e">
        <f t="shared" si="2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0"/>
        <v xml:space="preserve"> </v>
      </c>
      <c r="L73" s="7"/>
      <c r="M73" s="2" t="str">
        <f t="shared" si="3"/>
        <v xml:space="preserve"> </v>
      </c>
      <c r="N73" s="2" t="str">
        <f t="shared" si="4"/>
        <v xml:space="preserve"> </v>
      </c>
      <c r="O73" s="2" t="e">
        <f t="shared" si="1"/>
        <v>#VALUE!</v>
      </c>
      <c r="P73" s="57" t="e">
        <f t="shared" si="2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0"/>
        <v xml:space="preserve"> </v>
      </c>
      <c r="L74" s="7"/>
      <c r="M74" s="2" t="str">
        <f t="shared" si="3"/>
        <v xml:space="preserve"> </v>
      </c>
      <c r="N74" s="2" t="str">
        <f t="shared" si="4"/>
        <v xml:space="preserve"> </v>
      </c>
      <c r="O74" s="2" t="e">
        <f t="shared" si="1"/>
        <v>#VALUE!</v>
      </c>
      <c r="P74" s="57" t="e">
        <f t="shared" si="2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0"/>
        <v xml:space="preserve"> </v>
      </c>
      <c r="L75" s="7"/>
      <c r="M75" s="2" t="str">
        <f t="shared" si="3"/>
        <v xml:space="preserve"> </v>
      </c>
      <c r="N75" s="2" t="str">
        <f t="shared" si="4"/>
        <v xml:space="preserve"> </v>
      </c>
      <c r="O75" s="2" t="e">
        <f t="shared" si="1"/>
        <v>#VALUE!</v>
      </c>
      <c r="P75" s="57" t="e">
        <f t="shared" si="2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0"/>
        <v xml:space="preserve"> </v>
      </c>
      <c r="L76" s="7"/>
      <c r="M76" s="2" t="str">
        <f t="shared" si="3"/>
        <v xml:space="preserve"> </v>
      </c>
      <c r="N76" s="2" t="str">
        <f t="shared" si="4"/>
        <v xml:space="preserve"> </v>
      </c>
      <c r="O76" s="2" t="e">
        <f t="shared" si="1"/>
        <v>#VALUE!</v>
      </c>
      <c r="P76" s="57" t="e">
        <f t="shared" si="2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0"/>
        <v xml:space="preserve"> </v>
      </c>
      <c r="L77" s="7"/>
      <c r="M77" s="2" t="str">
        <f t="shared" si="3"/>
        <v xml:space="preserve"> </v>
      </c>
      <c r="N77" s="2" t="str">
        <f t="shared" si="4"/>
        <v xml:space="preserve"> </v>
      </c>
      <c r="O77" s="2" t="e">
        <f t="shared" si="1"/>
        <v>#VALUE!</v>
      </c>
      <c r="P77" s="57" t="e">
        <f t="shared" si="2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5">IF(ISNUMBER(B78),IF(ISBLANK(C78),K77-B78,K77+B78)," ")</f>
        <v xml:space="preserve"> </v>
      </c>
      <c r="L78" s="7"/>
      <c r="M78" s="2" t="str">
        <f t="shared" si="3"/>
        <v xml:space="preserve"> </v>
      </c>
      <c r="N78" s="2" t="str">
        <f t="shared" si="4"/>
        <v xml:space="preserve"> </v>
      </c>
      <c r="O78" s="2" t="e">
        <f t="shared" si="1"/>
        <v>#VALUE!</v>
      </c>
      <c r="P78" s="57" t="e">
        <f t="shared" si="2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5"/>
        <v xml:space="preserve"> </v>
      </c>
      <c r="L79" s="7"/>
      <c r="M79" s="2" t="str">
        <f t="shared" si="3"/>
        <v xml:space="preserve"> </v>
      </c>
      <c r="N79" s="2" t="str">
        <f t="shared" si="4"/>
        <v xml:space="preserve"> </v>
      </c>
      <c r="O79" s="2" t="e">
        <f t="shared" ref="O79:O113" si="6">_xlfn.DAYS($P$5,A79)</f>
        <v>#VALUE!</v>
      </c>
      <c r="P79" s="57" t="e">
        <f t="shared" ref="P79:P113" si="7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5"/>
        <v xml:space="preserve"> </v>
      </c>
      <c r="L80" s="7"/>
      <c r="M80" s="2" t="str">
        <f t="shared" ref="M80:M113" si="8">IF(AND(ISNUMBER(B80),ISTEXT(C80)),((B80)*(_xlfn.IFNA($P$3,$N$3)-A80))," ")</f>
        <v xml:space="preserve"> </v>
      </c>
      <c r="N80" s="2" t="str">
        <f t="shared" ref="N80:N113" si="9">IF(ISNUMBER(B80),((B80)*(O80))," ")</f>
        <v xml:space="preserve"> </v>
      </c>
      <c r="O80" s="2" t="e">
        <f t="shared" si="6"/>
        <v>#VALUE!</v>
      </c>
      <c r="P80" s="57" t="e">
        <f t="shared" si="7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5"/>
        <v xml:space="preserve"> </v>
      </c>
      <c r="L81" s="7"/>
      <c r="M81" s="2" t="str">
        <f t="shared" si="8"/>
        <v xml:space="preserve"> </v>
      </c>
      <c r="N81" s="2" t="str">
        <f t="shared" si="9"/>
        <v xml:space="preserve"> </v>
      </c>
      <c r="O81" s="2" t="e">
        <f t="shared" si="6"/>
        <v>#VALUE!</v>
      </c>
      <c r="P81" s="57" t="e">
        <f t="shared" si="7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5"/>
        <v xml:space="preserve"> </v>
      </c>
      <c r="L82" s="7"/>
      <c r="M82" s="2" t="str">
        <f t="shared" si="8"/>
        <v xml:space="preserve"> </v>
      </c>
      <c r="N82" s="2" t="str">
        <f t="shared" si="9"/>
        <v xml:space="preserve"> </v>
      </c>
      <c r="O82" s="2" t="e">
        <f t="shared" si="6"/>
        <v>#VALUE!</v>
      </c>
      <c r="P82" s="57" t="e">
        <f t="shared" si="7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5"/>
        <v xml:space="preserve"> </v>
      </c>
      <c r="L83" s="7"/>
      <c r="M83" s="2" t="str">
        <f t="shared" si="8"/>
        <v xml:space="preserve"> </v>
      </c>
      <c r="N83" s="2" t="str">
        <f t="shared" si="9"/>
        <v xml:space="preserve"> </v>
      </c>
      <c r="O83" s="2" t="e">
        <f t="shared" si="6"/>
        <v>#VALUE!</v>
      </c>
      <c r="P83" s="57" t="e">
        <f t="shared" si="7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5"/>
        <v xml:space="preserve"> </v>
      </c>
      <c r="L84" s="7"/>
      <c r="M84" s="2" t="str">
        <f t="shared" si="8"/>
        <v xml:space="preserve"> </v>
      </c>
      <c r="N84" s="2" t="str">
        <f t="shared" si="9"/>
        <v xml:space="preserve"> </v>
      </c>
      <c r="O84" s="2" t="e">
        <f t="shared" si="6"/>
        <v>#VALUE!</v>
      </c>
      <c r="P84" s="57" t="e">
        <f t="shared" si="7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5"/>
        <v xml:space="preserve"> </v>
      </c>
      <c r="L85" s="7"/>
      <c r="M85" s="2" t="str">
        <f t="shared" si="8"/>
        <v xml:space="preserve"> </v>
      </c>
      <c r="N85" s="2" t="str">
        <f t="shared" si="9"/>
        <v xml:space="preserve"> </v>
      </c>
      <c r="O85" s="2" t="e">
        <f t="shared" si="6"/>
        <v>#VALUE!</v>
      </c>
      <c r="P85" s="57" t="e">
        <f t="shared" si="7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5"/>
        <v xml:space="preserve"> </v>
      </c>
      <c r="L86" s="7"/>
      <c r="M86" s="2" t="str">
        <f t="shared" si="8"/>
        <v xml:space="preserve"> </v>
      </c>
      <c r="N86" s="2" t="str">
        <f t="shared" si="9"/>
        <v xml:space="preserve"> </v>
      </c>
      <c r="O86" s="2" t="e">
        <f t="shared" si="6"/>
        <v>#VALUE!</v>
      </c>
      <c r="P86" s="57" t="e">
        <f t="shared" si="7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5"/>
        <v xml:space="preserve"> </v>
      </c>
      <c r="L87" s="7"/>
      <c r="M87" s="2" t="str">
        <f t="shared" si="8"/>
        <v xml:space="preserve"> </v>
      </c>
      <c r="N87" s="2" t="str">
        <f t="shared" si="9"/>
        <v xml:space="preserve"> </v>
      </c>
      <c r="O87" s="2" t="e">
        <f t="shared" si="6"/>
        <v>#VALUE!</v>
      </c>
      <c r="P87" s="57" t="e">
        <f t="shared" si="7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5"/>
        <v xml:space="preserve"> </v>
      </c>
      <c r="L88" s="7"/>
      <c r="M88" s="2" t="str">
        <f t="shared" si="8"/>
        <v xml:space="preserve"> </v>
      </c>
      <c r="N88" s="2" t="str">
        <f t="shared" si="9"/>
        <v xml:space="preserve"> </v>
      </c>
      <c r="O88" s="2" t="e">
        <f t="shared" si="6"/>
        <v>#VALUE!</v>
      </c>
      <c r="P88" s="57" t="e">
        <f t="shared" si="7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5"/>
        <v xml:space="preserve"> </v>
      </c>
      <c r="L89" s="7"/>
      <c r="M89" s="2" t="str">
        <f t="shared" si="8"/>
        <v xml:space="preserve"> </v>
      </c>
      <c r="N89" s="2" t="str">
        <f t="shared" si="9"/>
        <v xml:space="preserve"> </v>
      </c>
      <c r="O89" s="2" t="e">
        <f t="shared" si="6"/>
        <v>#VALUE!</v>
      </c>
      <c r="P89" s="57" t="e">
        <f t="shared" si="7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5"/>
        <v xml:space="preserve"> </v>
      </c>
      <c r="L90" s="7"/>
      <c r="M90" s="2" t="str">
        <f t="shared" si="8"/>
        <v xml:space="preserve"> </v>
      </c>
      <c r="N90" s="2" t="str">
        <f t="shared" si="9"/>
        <v xml:space="preserve"> </v>
      </c>
      <c r="O90" s="2" t="e">
        <f t="shared" si="6"/>
        <v>#VALUE!</v>
      </c>
      <c r="P90" s="57" t="e">
        <f t="shared" si="7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5"/>
        <v xml:space="preserve"> </v>
      </c>
      <c r="L91" s="7"/>
      <c r="M91" s="2" t="str">
        <f t="shared" si="8"/>
        <v xml:space="preserve"> </v>
      </c>
      <c r="N91" s="2" t="str">
        <f t="shared" si="9"/>
        <v xml:space="preserve"> </v>
      </c>
      <c r="O91" s="2" t="e">
        <f t="shared" si="6"/>
        <v>#VALUE!</v>
      </c>
      <c r="P91" s="57" t="e">
        <f t="shared" si="7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5"/>
        <v xml:space="preserve"> </v>
      </c>
      <c r="L92" s="7"/>
      <c r="M92" s="2" t="str">
        <f t="shared" si="8"/>
        <v xml:space="preserve"> </v>
      </c>
      <c r="N92" s="2" t="str">
        <f t="shared" si="9"/>
        <v xml:space="preserve"> </v>
      </c>
      <c r="O92" s="2" t="e">
        <f t="shared" si="6"/>
        <v>#VALUE!</v>
      </c>
      <c r="P92" s="57" t="e">
        <f t="shared" si="7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5"/>
        <v xml:space="preserve"> </v>
      </c>
      <c r="L93" s="7"/>
      <c r="M93" s="2" t="str">
        <f t="shared" si="8"/>
        <v xml:space="preserve"> </v>
      </c>
      <c r="N93" s="2" t="str">
        <f t="shared" si="9"/>
        <v xml:space="preserve"> </v>
      </c>
      <c r="O93" s="2" t="e">
        <f t="shared" si="6"/>
        <v>#VALUE!</v>
      </c>
      <c r="P93" s="57" t="e">
        <f t="shared" si="7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5"/>
        <v xml:space="preserve"> </v>
      </c>
      <c r="L94" s="7"/>
      <c r="M94" s="2" t="str">
        <f t="shared" si="8"/>
        <v xml:space="preserve"> </v>
      </c>
      <c r="N94" s="2" t="str">
        <f t="shared" si="9"/>
        <v xml:space="preserve"> </v>
      </c>
      <c r="O94" s="2" t="e">
        <f t="shared" si="6"/>
        <v>#VALUE!</v>
      </c>
      <c r="P94" s="57" t="e">
        <f t="shared" si="7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5"/>
        <v xml:space="preserve"> </v>
      </c>
      <c r="L95" s="7"/>
      <c r="M95" s="2" t="str">
        <f t="shared" si="8"/>
        <v xml:space="preserve"> </v>
      </c>
      <c r="N95" s="2" t="str">
        <f t="shared" si="9"/>
        <v xml:space="preserve"> </v>
      </c>
      <c r="O95" s="2" t="e">
        <f t="shared" si="6"/>
        <v>#VALUE!</v>
      </c>
      <c r="P95" s="57" t="e">
        <f t="shared" si="7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5"/>
        <v xml:space="preserve"> </v>
      </c>
      <c r="L96" s="7"/>
      <c r="M96" s="2" t="str">
        <f t="shared" si="8"/>
        <v xml:space="preserve"> </v>
      </c>
      <c r="N96" s="2" t="str">
        <f t="shared" si="9"/>
        <v xml:space="preserve"> </v>
      </c>
      <c r="O96" s="2" t="e">
        <f t="shared" si="6"/>
        <v>#VALUE!</v>
      </c>
      <c r="P96" s="57" t="e">
        <f t="shared" si="7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5"/>
        <v xml:space="preserve"> </v>
      </c>
      <c r="L97" s="7"/>
      <c r="M97" s="2" t="str">
        <f t="shared" si="8"/>
        <v xml:space="preserve"> </v>
      </c>
      <c r="N97" s="2" t="str">
        <f t="shared" si="9"/>
        <v xml:space="preserve"> </v>
      </c>
      <c r="O97" s="2" t="e">
        <f t="shared" si="6"/>
        <v>#VALUE!</v>
      </c>
      <c r="P97" s="57" t="e">
        <f t="shared" si="7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5"/>
        <v xml:space="preserve"> </v>
      </c>
      <c r="L98" s="7"/>
      <c r="M98" s="2" t="str">
        <f t="shared" si="8"/>
        <v xml:space="preserve"> </v>
      </c>
      <c r="N98" s="2" t="str">
        <f t="shared" si="9"/>
        <v xml:space="preserve"> </v>
      </c>
      <c r="O98" s="2" t="e">
        <f t="shared" si="6"/>
        <v>#VALUE!</v>
      </c>
      <c r="P98" s="57" t="e">
        <f t="shared" si="7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5"/>
        <v xml:space="preserve"> </v>
      </c>
      <c r="L99" s="7"/>
      <c r="M99" s="2" t="str">
        <f t="shared" si="8"/>
        <v xml:space="preserve"> </v>
      </c>
      <c r="N99" s="2" t="str">
        <f t="shared" si="9"/>
        <v xml:space="preserve"> </v>
      </c>
      <c r="O99" s="2" t="e">
        <f t="shared" si="6"/>
        <v>#VALUE!</v>
      </c>
      <c r="P99" s="57" t="e">
        <f t="shared" si="7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5"/>
        <v xml:space="preserve"> </v>
      </c>
      <c r="L100" s="7"/>
      <c r="M100" s="2" t="str">
        <f t="shared" si="8"/>
        <v xml:space="preserve"> </v>
      </c>
      <c r="N100" s="2" t="str">
        <f t="shared" si="9"/>
        <v xml:space="preserve"> </v>
      </c>
      <c r="O100" s="2" t="e">
        <f t="shared" si="6"/>
        <v>#VALUE!</v>
      </c>
      <c r="P100" s="57" t="e">
        <f t="shared" si="7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5"/>
        <v xml:space="preserve"> </v>
      </c>
      <c r="L101" s="7"/>
      <c r="M101" s="2" t="str">
        <f t="shared" si="8"/>
        <v xml:space="preserve"> </v>
      </c>
      <c r="N101" s="2" t="str">
        <f t="shared" si="9"/>
        <v xml:space="preserve"> </v>
      </c>
      <c r="O101" s="2" t="e">
        <f t="shared" si="6"/>
        <v>#VALUE!</v>
      </c>
      <c r="P101" s="57" t="e">
        <f t="shared" si="7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5"/>
        <v xml:space="preserve"> </v>
      </c>
      <c r="L102" s="7"/>
      <c r="M102" s="2" t="str">
        <f t="shared" si="8"/>
        <v xml:space="preserve"> </v>
      </c>
      <c r="N102" s="2" t="str">
        <f t="shared" si="9"/>
        <v xml:space="preserve"> </v>
      </c>
      <c r="O102" s="2" t="e">
        <f t="shared" si="6"/>
        <v>#VALUE!</v>
      </c>
      <c r="P102" s="57" t="e">
        <f t="shared" si="7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5"/>
        <v xml:space="preserve"> </v>
      </c>
      <c r="L103" s="7"/>
      <c r="M103" s="2" t="str">
        <f t="shared" si="8"/>
        <v xml:space="preserve"> </v>
      </c>
      <c r="N103" s="2" t="str">
        <f t="shared" si="9"/>
        <v xml:space="preserve"> </v>
      </c>
      <c r="O103" s="2" t="e">
        <f t="shared" si="6"/>
        <v>#VALUE!</v>
      </c>
      <c r="P103" s="57" t="e">
        <f t="shared" si="7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5"/>
        <v xml:space="preserve"> </v>
      </c>
      <c r="L104" s="7"/>
      <c r="M104" s="2" t="str">
        <f t="shared" si="8"/>
        <v xml:space="preserve"> </v>
      </c>
      <c r="N104" s="2" t="str">
        <f t="shared" si="9"/>
        <v xml:space="preserve"> </v>
      </c>
      <c r="O104" s="2" t="e">
        <f t="shared" si="6"/>
        <v>#VALUE!</v>
      </c>
      <c r="P104" s="57" t="e">
        <f t="shared" si="7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5"/>
        <v xml:space="preserve"> </v>
      </c>
      <c r="L105" s="7"/>
      <c r="M105" s="2" t="str">
        <f t="shared" si="8"/>
        <v xml:space="preserve"> </v>
      </c>
      <c r="N105" s="2" t="str">
        <f t="shared" si="9"/>
        <v xml:space="preserve"> </v>
      </c>
      <c r="O105" s="2" t="e">
        <f t="shared" si="6"/>
        <v>#VALUE!</v>
      </c>
      <c r="P105" s="57" t="e">
        <f t="shared" si="7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5"/>
        <v xml:space="preserve"> </v>
      </c>
      <c r="L106" s="7"/>
      <c r="M106" s="2" t="str">
        <f t="shared" si="8"/>
        <v xml:space="preserve"> </v>
      </c>
      <c r="N106" s="2" t="str">
        <f t="shared" si="9"/>
        <v xml:space="preserve"> </v>
      </c>
      <c r="O106" s="2" t="e">
        <f t="shared" si="6"/>
        <v>#VALUE!</v>
      </c>
      <c r="P106" s="57" t="e">
        <f t="shared" si="7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5"/>
        <v xml:space="preserve"> </v>
      </c>
      <c r="L107" s="7"/>
      <c r="M107" s="2" t="str">
        <f t="shared" si="8"/>
        <v xml:space="preserve"> </v>
      </c>
      <c r="N107" s="2" t="str">
        <f t="shared" si="9"/>
        <v xml:space="preserve"> </v>
      </c>
      <c r="O107" s="2" t="e">
        <f t="shared" si="6"/>
        <v>#VALUE!</v>
      </c>
      <c r="P107" s="57" t="e">
        <f t="shared" si="7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5"/>
        <v xml:space="preserve"> </v>
      </c>
      <c r="L108" s="7"/>
      <c r="M108" s="2" t="str">
        <f t="shared" si="8"/>
        <v xml:space="preserve"> </v>
      </c>
      <c r="N108" s="2" t="str">
        <f t="shared" si="9"/>
        <v xml:space="preserve"> </v>
      </c>
      <c r="O108" s="2" t="e">
        <f t="shared" si="6"/>
        <v>#VALUE!</v>
      </c>
      <c r="P108" s="57" t="e">
        <f t="shared" si="7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5"/>
        <v xml:space="preserve"> </v>
      </c>
      <c r="L109" s="7"/>
      <c r="M109" s="2" t="str">
        <f t="shared" si="8"/>
        <v xml:space="preserve"> </v>
      </c>
      <c r="N109" s="2" t="str">
        <f t="shared" si="9"/>
        <v xml:space="preserve"> </v>
      </c>
      <c r="O109" s="2" t="e">
        <f t="shared" si="6"/>
        <v>#VALUE!</v>
      </c>
      <c r="P109" s="57" t="e">
        <f t="shared" si="7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5"/>
        <v xml:space="preserve"> </v>
      </c>
      <c r="L110" s="7"/>
      <c r="M110" s="2" t="str">
        <f t="shared" si="8"/>
        <v xml:space="preserve"> </v>
      </c>
      <c r="N110" s="2" t="str">
        <f t="shared" si="9"/>
        <v xml:space="preserve"> </v>
      </c>
      <c r="O110" s="2" t="e">
        <f t="shared" si="6"/>
        <v>#VALUE!</v>
      </c>
      <c r="P110" s="57" t="e">
        <f t="shared" si="7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5"/>
        <v xml:space="preserve"> </v>
      </c>
      <c r="L111" s="7"/>
      <c r="M111" s="2" t="str">
        <f t="shared" si="8"/>
        <v xml:space="preserve"> </v>
      </c>
      <c r="N111" s="2" t="str">
        <f t="shared" si="9"/>
        <v xml:space="preserve"> </v>
      </c>
      <c r="O111" s="2" t="e">
        <f t="shared" si="6"/>
        <v>#VALUE!</v>
      </c>
      <c r="P111" s="57" t="e">
        <f t="shared" si="7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5"/>
        <v xml:space="preserve"> </v>
      </c>
      <c r="L112" s="7"/>
      <c r="M112" s="2" t="str">
        <f t="shared" si="8"/>
        <v xml:space="preserve"> </v>
      </c>
      <c r="N112" s="2" t="str">
        <f t="shared" si="9"/>
        <v xml:space="preserve"> </v>
      </c>
      <c r="O112" s="2" t="e">
        <f t="shared" si="6"/>
        <v>#VALUE!</v>
      </c>
      <c r="P112" s="57" t="e">
        <f t="shared" si="7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5"/>
        <v xml:space="preserve"> </v>
      </c>
      <c r="L113" s="7"/>
      <c r="M113" s="2" t="str">
        <f t="shared" si="8"/>
        <v xml:space="preserve"> </v>
      </c>
      <c r="N113" s="2" t="str">
        <f t="shared" si="9"/>
        <v xml:space="preserve"> </v>
      </c>
      <c r="O113" s="2" t="e">
        <f t="shared" si="6"/>
        <v>#VALUE!</v>
      </c>
      <c r="P113" s="57" t="e">
        <f t="shared" si="7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4KbVRyAEttbwQL5msBl86RL56ZIO0u5iE9k5J1dFYmMeai5DHlX2tRsCezFTTAM/IUII8gUG6hZck08A1h/EeQ==" saltValue="4EILitMJTVV7CDpHjVmjqA==" spinCount="100000" sheet="1" objects="1" scenarios="1"/>
  <mergeCells count="220"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81:F81"/>
    <mergeCell ref="G81:J81"/>
    <mergeCell ref="C82:F82"/>
    <mergeCell ref="G82:J82"/>
    <mergeCell ref="C83:F83"/>
    <mergeCell ref="G83:J83"/>
    <mergeCell ref="C78:F78"/>
    <mergeCell ref="G78:J78"/>
    <mergeCell ref="C79:F79"/>
    <mergeCell ref="G79:J79"/>
    <mergeCell ref="C80:F80"/>
    <mergeCell ref="G80:J80"/>
    <mergeCell ref="C75:F75"/>
    <mergeCell ref="G75:J75"/>
    <mergeCell ref="C76:F76"/>
    <mergeCell ref="G76:J76"/>
    <mergeCell ref="C77:F77"/>
    <mergeCell ref="G77:J77"/>
    <mergeCell ref="C72:F72"/>
    <mergeCell ref="G72:J72"/>
    <mergeCell ref="C73:F73"/>
    <mergeCell ref="G73:J73"/>
    <mergeCell ref="C74:F74"/>
    <mergeCell ref="G74:J74"/>
    <mergeCell ref="C69:F69"/>
    <mergeCell ref="G69:J69"/>
    <mergeCell ref="C70:F70"/>
    <mergeCell ref="G70:J70"/>
    <mergeCell ref="C71:F71"/>
    <mergeCell ref="G71:J71"/>
    <mergeCell ref="C66:F66"/>
    <mergeCell ref="G66:J66"/>
    <mergeCell ref="C67:F67"/>
    <mergeCell ref="G67:J67"/>
    <mergeCell ref="C68:F68"/>
    <mergeCell ref="G68:J68"/>
    <mergeCell ref="C63:F63"/>
    <mergeCell ref="G63:J63"/>
    <mergeCell ref="C64:F64"/>
    <mergeCell ref="G64:J64"/>
    <mergeCell ref="C65:F65"/>
    <mergeCell ref="G65:J65"/>
    <mergeCell ref="C60:F60"/>
    <mergeCell ref="G60:J60"/>
    <mergeCell ref="C61:F61"/>
    <mergeCell ref="G61:J61"/>
    <mergeCell ref="C62:F62"/>
    <mergeCell ref="G62:J62"/>
    <mergeCell ref="C57:F57"/>
    <mergeCell ref="G57:J57"/>
    <mergeCell ref="C58:F58"/>
    <mergeCell ref="G58:J58"/>
    <mergeCell ref="C59:F59"/>
    <mergeCell ref="G59:J59"/>
    <mergeCell ref="C54:F54"/>
    <mergeCell ref="G54:J54"/>
    <mergeCell ref="C55:F55"/>
    <mergeCell ref="G55:J55"/>
    <mergeCell ref="C56:F56"/>
    <mergeCell ref="G56:J56"/>
    <mergeCell ref="C51:F51"/>
    <mergeCell ref="G51:J51"/>
    <mergeCell ref="C52:F52"/>
    <mergeCell ref="G52:J52"/>
    <mergeCell ref="C53:F53"/>
    <mergeCell ref="G53:J53"/>
    <mergeCell ref="C48:F48"/>
    <mergeCell ref="G48:J48"/>
    <mergeCell ref="C49:F49"/>
    <mergeCell ref="G49:J49"/>
    <mergeCell ref="C50:F50"/>
    <mergeCell ref="G50:J50"/>
    <mergeCell ref="C45:F45"/>
    <mergeCell ref="G45:J45"/>
    <mergeCell ref="C46:F46"/>
    <mergeCell ref="G46:J46"/>
    <mergeCell ref="C47:F47"/>
    <mergeCell ref="G47:J47"/>
    <mergeCell ref="C42:F42"/>
    <mergeCell ref="G42:J42"/>
    <mergeCell ref="C43:F43"/>
    <mergeCell ref="G43:J43"/>
    <mergeCell ref="C44:F44"/>
    <mergeCell ref="G44:J44"/>
    <mergeCell ref="C39:F39"/>
    <mergeCell ref="G39:J39"/>
    <mergeCell ref="C40:F40"/>
    <mergeCell ref="G40:J40"/>
    <mergeCell ref="C41:F41"/>
    <mergeCell ref="G41:J41"/>
    <mergeCell ref="C36:F36"/>
    <mergeCell ref="G36:J36"/>
    <mergeCell ref="C37:F37"/>
    <mergeCell ref="G37:J37"/>
    <mergeCell ref="C38:F38"/>
    <mergeCell ref="G38:J38"/>
    <mergeCell ref="C33:F33"/>
    <mergeCell ref="G33:J33"/>
    <mergeCell ref="C34:F34"/>
    <mergeCell ref="G34:J34"/>
    <mergeCell ref="C35:F35"/>
    <mergeCell ref="G35:J35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8:F18"/>
    <mergeCell ref="G18:J18"/>
    <mergeCell ref="C19:F19"/>
    <mergeCell ref="G19:J19"/>
    <mergeCell ref="C20:F20"/>
    <mergeCell ref="G20:J20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A10:L10"/>
    <mergeCell ref="A11:A12"/>
    <mergeCell ref="B11:B12"/>
    <mergeCell ref="C11:F11"/>
    <mergeCell ref="G11:J11"/>
    <mergeCell ref="K11:K12"/>
    <mergeCell ref="L11:L12"/>
    <mergeCell ref="C15:F15"/>
    <mergeCell ref="G15:J15"/>
    <mergeCell ref="A1:M1"/>
    <mergeCell ref="B3:D3"/>
    <mergeCell ref="E3:G3"/>
    <mergeCell ref="I3:J3"/>
    <mergeCell ref="A4:D4"/>
    <mergeCell ref="F4:G4"/>
    <mergeCell ref="E5:L5"/>
    <mergeCell ref="E7:F7"/>
    <mergeCell ref="G7:H7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4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>
    <oddFooter>&amp;LMinisterium für Ernährung, Ländlichen Raum und Verbraucherschutz Baden-Württemberg 2026&amp;R&amp;A, Seite  &amp;P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R114"/>
  <sheetViews>
    <sheetView showGridLines="0" zoomScaleNormal="10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bestFit="1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570312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63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4</v>
      </c>
      <c r="M4" s="10" t="s">
        <v>14</v>
      </c>
      <c r="N4" s="2">
        <v>0</v>
      </c>
      <c r="O4" s="10" t="s">
        <v>8</v>
      </c>
      <c r="Q4" s="55" t="str">
        <f>IF((A13&gt;A8),A8,A13)</f>
        <v/>
      </c>
      <c r="R4" s="56" t="s">
        <v>44</v>
      </c>
    </row>
    <row r="5" spans="1:18" ht="30.75" customHeight="1" x14ac:dyDescent="0.2">
      <c r="A5" s="51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43</v>
      </c>
      <c r="P5" s="8" t="str">
        <f>_xlfn.IFNA(P3,N3)</f>
        <v/>
      </c>
      <c r="Q5" s="8"/>
    </row>
    <row r="6" spans="1:18" ht="30.75" customHeight="1" x14ac:dyDescent="0.2">
      <c r="A6" s="52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53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60" t="s">
        <v>45</v>
      </c>
      <c r="D8" s="61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63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19</v>
      </c>
      <c r="N11" s="63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2" t="s">
        <v>31</v>
      </c>
      <c r="P12" s="2" t="s">
        <v>30</v>
      </c>
    </row>
    <row r="13" spans="1:18" ht="27.95" customHeight="1" x14ac:dyDescent="0.2">
      <c r="A13" s="50" t="str">
        <f>D8</f>
        <v/>
      </c>
      <c r="B13" s="19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6"/>
      <c r="B14" s="19"/>
      <c r="C14" s="97"/>
      <c r="D14" s="98"/>
      <c r="E14" s="98"/>
      <c r="F14" s="99"/>
      <c r="G14" s="91"/>
      <c r="H14" s="92"/>
      <c r="I14" s="92"/>
      <c r="J14" s="93"/>
      <c r="K14" s="20" t="str">
        <f t="shared" ref="K14:K77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>IF(ISNUMBER(B14),((B14)*(O14))," ")</f>
        <v xml:space="preserve"> </v>
      </c>
      <c r="O14" s="2" t="e">
        <f>_xlfn.DAYS($P$5,A14)</f>
        <v>#VALUE!</v>
      </c>
      <c r="P14" s="46" t="e">
        <f>_xlfn.DAYS(A14,$Q$4)</f>
        <v>#VALUE!</v>
      </c>
    </row>
    <row r="15" spans="1:18" ht="27.95" customHeight="1" x14ac:dyDescent="0.2">
      <c r="A15" s="6"/>
      <c r="B15" s="19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>IF(ISNUMBER(B15),((B15)*(O15))," ")</f>
        <v xml:space="preserve"> </v>
      </c>
      <c r="O15" s="2" t="e">
        <f t="shared" ref="O15:O78" si="1">_xlfn.DAYS($P$5,A15)</f>
        <v>#VALUE!</v>
      </c>
      <c r="P15" s="57" t="e">
        <f t="shared" ref="P15:P78" si="2">_xlfn.DAYS(A15,$Q$4)</f>
        <v>#VALUE!</v>
      </c>
    </row>
    <row r="16" spans="1:18" ht="27.95" customHeight="1" x14ac:dyDescent="0.2">
      <c r="A16" s="6"/>
      <c r="B16" s="19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79" si="3">IF(AND(ISNUMBER(B16),ISTEXT(C16)),((B16)*(_xlfn.IFNA($P$3,$N$3)-A16))," ")</f>
        <v xml:space="preserve"> </v>
      </c>
      <c r="N16" s="2" t="str">
        <f t="shared" ref="N16:N79" si="4">IF(ISNUMBER(B16),((B16)*(O16))," ")</f>
        <v xml:space="preserve"> </v>
      </c>
      <c r="O16" s="2" t="e">
        <f t="shared" si="1"/>
        <v>#VALUE!</v>
      </c>
      <c r="P16" s="57" t="e">
        <f t="shared" si="2"/>
        <v>#VALUE!</v>
      </c>
    </row>
    <row r="17" spans="1:16" ht="27.95" customHeight="1" x14ac:dyDescent="0.2">
      <c r="A17" s="6"/>
      <c r="B17" s="19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3"/>
        <v xml:space="preserve"> </v>
      </c>
      <c r="N17" s="2" t="str">
        <f t="shared" si="4"/>
        <v xml:space="preserve"> </v>
      </c>
      <c r="O17" s="2" t="e">
        <f t="shared" si="1"/>
        <v>#VALUE!</v>
      </c>
      <c r="P17" s="57" t="e">
        <f t="shared" si="2"/>
        <v>#VALUE!</v>
      </c>
    </row>
    <row r="18" spans="1:16" ht="27.95" customHeight="1" x14ac:dyDescent="0.2">
      <c r="A18" s="6"/>
      <c r="B18" s="19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3"/>
        <v xml:space="preserve"> </v>
      </c>
      <c r="N18" s="2" t="str">
        <f t="shared" si="4"/>
        <v xml:space="preserve"> </v>
      </c>
      <c r="O18" s="2" t="e">
        <f t="shared" si="1"/>
        <v>#VALUE!</v>
      </c>
      <c r="P18" s="57" t="e">
        <f t="shared" si="2"/>
        <v>#VALUE!</v>
      </c>
    </row>
    <row r="19" spans="1:16" ht="27.95" customHeight="1" x14ac:dyDescent="0.2">
      <c r="A19" s="6"/>
      <c r="B19" s="19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3"/>
        <v xml:space="preserve"> </v>
      </c>
      <c r="N19" s="2" t="str">
        <f t="shared" si="4"/>
        <v xml:space="preserve"> </v>
      </c>
      <c r="O19" s="2" t="e">
        <f t="shared" si="1"/>
        <v>#VALUE!</v>
      </c>
      <c r="P19" s="57" t="e">
        <f t="shared" si="2"/>
        <v>#VALUE!</v>
      </c>
    </row>
    <row r="20" spans="1:16" ht="27.95" customHeight="1" x14ac:dyDescent="0.2">
      <c r="A20" s="6"/>
      <c r="B20" s="19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3"/>
        <v xml:space="preserve"> </v>
      </c>
      <c r="N20" s="2" t="str">
        <f t="shared" si="4"/>
        <v xml:space="preserve"> </v>
      </c>
      <c r="O20" s="2" t="e">
        <f t="shared" si="1"/>
        <v>#VALUE!</v>
      </c>
      <c r="P20" s="57" t="e">
        <f t="shared" si="2"/>
        <v>#VALUE!</v>
      </c>
    </row>
    <row r="21" spans="1:16" ht="27.95" customHeight="1" x14ac:dyDescent="0.2">
      <c r="A21" s="6"/>
      <c r="B21" s="19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3"/>
        <v xml:space="preserve"> </v>
      </c>
      <c r="N21" s="2" t="str">
        <f t="shared" si="4"/>
        <v xml:space="preserve"> </v>
      </c>
      <c r="O21" s="2" t="e">
        <f t="shared" si="1"/>
        <v>#VALUE!</v>
      </c>
      <c r="P21" s="57" t="e">
        <f t="shared" si="2"/>
        <v>#VALUE!</v>
      </c>
    </row>
    <row r="22" spans="1:16" ht="27.95" customHeight="1" x14ac:dyDescent="0.2">
      <c r="A22" s="6"/>
      <c r="B22" s="19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3"/>
        <v xml:space="preserve"> </v>
      </c>
      <c r="N22" s="2" t="str">
        <f t="shared" si="4"/>
        <v xml:space="preserve"> </v>
      </c>
      <c r="O22" s="2" t="e">
        <f t="shared" si="1"/>
        <v>#VALUE!</v>
      </c>
      <c r="P22" s="57" t="e">
        <f t="shared" si="2"/>
        <v>#VALUE!</v>
      </c>
    </row>
    <row r="23" spans="1:16" ht="27.95" customHeight="1" x14ac:dyDescent="0.2">
      <c r="A23" s="6"/>
      <c r="B23" s="19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3"/>
        <v xml:space="preserve"> </v>
      </c>
      <c r="N23" s="2" t="str">
        <f t="shared" si="4"/>
        <v xml:space="preserve"> </v>
      </c>
      <c r="O23" s="2" t="e">
        <f t="shared" si="1"/>
        <v>#VALUE!</v>
      </c>
      <c r="P23" s="57" t="e">
        <f t="shared" si="2"/>
        <v>#VALUE!</v>
      </c>
    </row>
    <row r="24" spans="1:16" ht="27.95" customHeight="1" x14ac:dyDescent="0.2">
      <c r="A24" s="6"/>
      <c r="B24" s="19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3"/>
        <v xml:space="preserve"> </v>
      </c>
      <c r="N24" s="2" t="str">
        <f t="shared" si="4"/>
        <v xml:space="preserve"> </v>
      </c>
      <c r="O24" s="2" t="e">
        <f t="shared" si="1"/>
        <v>#VALUE!</v>
      </c>
      <c r="P24" s="57" t="e">
        <f t="shared" si="2"/>
        <v>#VALUE!</v>
      </c>
    </row>
    <row r="25" spans="1:16" ht="27.95" customHeight="1" x14ac:dyDescent="0.2">
      <c r="A25" s="6"/>
      <c r="B25" s="19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3"/>
        <v xml:space="preserve"> </v>
      </c>
      <c r="N25" s="2" t="str">
        <f t="shared" si="4"/>
        <v xml:space="preserve"> </v>
      </c>
      <c r="O25" s="2" t="e">
        <f t="shared" si="1"/>
        <v>#VALUE!</v>
      </c>
      <c r="P25" s="57" t="e">
        <f t="shared" si="2"/>
        <v>#VALUE!</v>
      </c>
    </row>
    <row r="26" spans="1:16" ht="27.95" customHeight="1" x14ac:dyDescent="0.2">
      <c r="A26" s="6"/>
      <c r="B26" s="19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3"/>
        <v xml:space="preserve"> </v>
      </c>
      <c r="N26" s="2" t="str">
        <f t="shared" si="4"/>
        <v xml:space="preserve"> </v>
      </c>
      <c r="O26" s="2" t="e">
        <f t="shared" si="1"/>
        <v>#VALUE!</v>
      </c>
      <c r="P26" s="57" t="e">
        <f t="shared" si="2"/>
        <v>#VALUE!</v>
      </c>
    </row>
    <row r="27" spans="1:16" ht="27.95" customHeight="1" x14ac:dyDescent="0.2">
      <c r="A27" s="6"/>
      <c r="B27" s="19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3"/>
        <v xml:space="preserve"> </v>
      </c>
      <c r="N27" s="2" t="str">
        <f t="shared" si="4"/>
        <v xml:space="preserve"> </v>
      </c>
      <c r="O27" s="2" t="e">
        <f t="shared" si="1"/>
        <v>#VALUE!</v>
      </c>
      <c r="P27" s="57" t="e">
        <f t="shared" si="2"/>
        <v>#VALUE!</v>
      </c>
    </row>
    <row r="28" spans="1:16" ht="27.95" customHeight="1" x14ac:dyDescent="0.2">
      <c r="A28" s="6"/>
      <c r="B28" s="19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3"/>
        <v xml:space="preserve"> </v>
      </c>
      <c r="N28" s="2" t="str">
        <f t="shared" si="4"/>
        <v xml:space="preserve"> </v>
      </c>
      <c r="O28" s="2" t="e">
        <f t="shared" si="1"/>
        <v>#VALUE!</v>
      </c>
      <c r="P28" s="57" t="e">
        <f t="shared" si="2"/>
        <v>#VALUE!</v>
      </c>
    </row>
    <row r="29" spans="1:16" ht="27.95" customHeight="1" x14ac:dyDescent="0.2">
      <c r="A29" s="6"/>
      <c r="B29" s="19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3"/>
        <v xml:space="preserve"> </v>
      </c>
      <c r="N29" s="2" t="str">
        <f t="shared" si="4"/>
        <v xml:space="preserve"> </v>
      </c>
      <c r="O29" s="2" t="e">
        <f t="shared" si="1"/>
        <v>#VALUE!</v>
      </c>
      <c r="P29" s="57" t="e">
        <f t="shared" si="2"/>
        <v>#VALUE!</v>
      </c>
    </row>
    <row r="30" spans="1:16" ht="27.95" customHeight="1" x14ac:dyDescent="0.2">
      <c r="A30" s="6"/>
      <c r="B30" s="19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3"/>
        <v xml:space="preserve"> </v>
      </c>
      <c r="N30" s="2" t="str">
        <f t="shared" si="4"/>
        <v xml:space="preserve"> </v>
      </c>
      <c r="O30" s="2" t="e">
        <f t="shared" si="1"/>
        <v>#VALUE!</v>
      </c>
      <c r="P30" s="57" t="e">
        <f t="shared" si="2"/>
        <v>#VALUE!</v>
      </c>
    </row>
    <row r="31" spans="1:16" ht="27.95" customHeight="1" x14ac:dyDescent="0.2">
      <c r="A31" s="6"/>
      <c r="B31" s="19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3"/>
        <v xml:space="preserve"> </v>
      </c>
      <c r="N31" s="2" t="str">
        <f t="shared" si="4"/>
        <v xml:space="preserve"> </v>
      </c>
      <c r="O31" s="2" t="e">
        <f t="shared" si="1"/>
        <v>#VALUE!</v>
      </c>
      <c r="P31" s="57" t="e">
        <f t="shared" si="2"/>
        <v>#VALUE!</v>
      </c>
    </row>
    <row r="32" spans="1:16" ht="27.95" customHeight="1" x14ac:dyDescent="0.2">
      <c r="A32" s="6"/>
      <c r="B32" s="19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3"/>
        <v xml:space="preserve"> </v>
      </c>
      <c r="N32" s="2" t="str">
        <f t="shared" si="4"/>
        <v xml:space="preserve"> </v>
      </c>
      <c r="O32" s="2" t="e">
        <f t="shared" si="1"/>
        <v>#VALUE!</v>
      </c>
      <c r="P32" s="57" t="e">
        <f t="shared" si="2"/>
        <v>#VALUE!</v>
      </c>
    </row>
    <row r="33" spans="1:16" ht="27.95" customHeight="1" x14ac:dyDescent="0.2">
      <c r="A33" s="6"/>
      <c r="B33" s="19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3"/>
        <v xml:space="preserve"> </v>
      </c>
      <c r="N33" s="2" t="str">
        <f t="shared" si="4"/>
        <v xml:space="preserve"> </v>
      </c>
      <c r="O33" s="2" t="e">
        <f t="shared" si="1"/>
        <v>#VALUE!</v>
      </c>
      <c r="P33" s="57" t="e">
        <f t="shared" si="2"/>
        <v>#VALUE!</v>
      </c>
    </row>
    <row r="34" spans="1:16" ht="27.95" customHeight="1" x14ac:dyDescent="0.2">
      <c r="A34" s="6"/>
      <c r="B34" s="19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3"/>
        <v xml:space="preserve"> </v>
      </c>
      <c r="N34" s="2" t="str">
        <f t="shared" si="4"/>
        <v xml:space="preserve"> </v>
      </c>
      <c r="O34" s="2" t="e">
        <f t="shared" si="1"/>
        <v>#VALUE!</v>
      </c>
      <c r="P34" s="57" t="e">
        <f t="shared" si="2"/>
        <v>#VALUE!</v>
      </c>
    </row>
    <row r="35" spans="1:16" ht="27.95" customHeight="1" x14ac:dyDescent="0.2">
      <c r="A35" s="6"/>
      <c r="B35" s="19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3"/>
        <v xml:space="preserve"> </v>
      </c>
      <c r="N35" s="2" t="str">
        <f t="shared" si="4"/>
        <v xml:space="preserve"> </v>
      </c>
      <c r="O35" s="2" t="e">
        <f t="shared" si="1"/>
        <v>#VALUE!</v>
      </c>
      <c r="P35" s="57" t="e">
        <f t="shared" si="2"/>
        <v>#VALUE!</v>
      </c>
    </row>
    <row r="36" spans="1:16" ht="27.95" customHeight="1" x14ac:dyDescent="0.2">
      <c r="A36" s="6"/>
      <c r="B36" s="19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3"/>
        <v xml:space="preserve"> </v>
      </c>
      <c r="N36" s="2" t="str">
        <f t="shared" si="4"/>
        <v xml:space="preserve"> </v>
      </c>
      <c r="O36" s="2" t="e">
        <f t="shared" si="1"/>
        <v>#VALUE!</v>
      </c>
      <c r="P36" s="57" t="e">
        <f t="shared" si="2"/>
        <v>#VALUE!</v>
      </c>
    </row>
    <row r="37" spans="1:16" ht="27.95" customHeight="1" x14ac:dyDescent="0.2">
      <c r="A37" s="6"/>
      <c r="B37" s="19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3"/>
        <v xml:space="preserve"> </v>
      </c>
      <c r="N37" s="2" t="str">
        <f t="shared" si="4"/>
        <v xml:space="preserve"> </v>
      </c>
      <c r="O37" s="2" t="e">
        <f t="shared" si="1"/>
        <v>#VALUE!</v>
      </c>
      <c r="P37" s="57" t="e">
        <f t="shared" si="2"/>
        <v>#VALUE!</v>
      </c>
    </row>
    <row r="38" spans="1:16" ht="27.95" customHeight="1" x14ac:dyDescent="0.2">
      <c r="A38" s="6"/>
      <c r="B38" s="19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3"/>
        <v xml:space="preserve"> </v>
      </c>
      <c r="N38" s="2" t="str">
        <f t="shared" si="4"/>
        <v xml:space="preserve"> </v>
      </c>
      <c r="O38" s="2" t="e">
        <f t="shared" si="1"/>
        <v>#VALUE!</v>
      </c>
      <c r="P38" s="57" t="e">
        <f t="shared" si="2"/>
        <v>#VALUE!</v>
      </c>
    </row>
    <row r="39" spans="1:16" ht="27.95" customHeight="1" x14ac:dyDescent="0.2">
      <c r="A39" s="6"/>
      <c r="B39" s="19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3"/>
        <v xml:space="preserve"> </v>
      </c>
      <c r="N39" s="2" t="str">
        <f t="shared" si="4"/>
        <v xml:space="preserve"> </v>
      </c>
      <c r="O39" s="2" t="e">
        <f t="shared" si="1"/>
        <v>#VALUE!</v>
      </c>
      <c r="P39" s="57" t="e">
        <f t="shared" si="2"/>
        <v>#VALUE!</v>
      </c>
    </row>
    <row r="40" spans="1:16" ht="27.95" customHeight="1" x14ac:dyDescent="0.2">
      <c r="A40" s="6"/>
      <c r="B40" s="19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3"/>
        <v xml:space="preserve"> </v>
      </c>
      <c r="N40" s="2" t="str">
        <f t="shared" si="4"/>
        <v xml:space="preserve"> </v>
      </c>
      <c r="O40" s="2" t="e">
        <f t="shared" si="1"/>
        <v>#VALUE!</v>
      </c>
      <c r="P40" s="57" t="e">
        <f t="shared" si="2"/>
        <v>#VALUE!</v>
      </c>
    </row>
    <row r="41" spans="1:16" ht="27.95" customHeight="1" x14ac:dyDescent="0.2">
      <c r="A41" s="6"/>
      <c r="B41" s="19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3"/>
        <v xml:space="preserve"> </v>
      </c>
      <c r="N41" s="2" t="str">
        <f t="shared" si="4"/>
        <v xml:space="preserve"> </v>
      </c>
      <c r="O41" s="2" t="e">
        <f t="shared" si="1"/>
        <v>#VALUE!</v>
      </c>
      <c r="P41" s="57" t="e">
        <f t="shared" si="2"/>
        <v>#VALUE!</v>
      </c>
    </row>
    <row r="42" spans="1:16" ht="27.95" customHeight="1" x14ac:dyDescent="0.2">
      <c r="A42" s="6"/>
      <c r="B42" s="19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3"/>
        <v xml:space="preserve"> </v>
      </c>
      <c r="N42" s="2" t="str">
        <f t="shared" si="4"/>
        <v xml:space="preserve"> </v>
      </c>
      <c r="O42" s="2" t="e">
        <f t="shared" si="1"/>
        <v>#VALUE!</v>
      </c>
      <c r="P42" s="57" t="e">
        <f t="shared" si="2"/>
        <v>#VALUE!</v>
      </c>
    </row>
    <row r="43" spans="1:16" ht="27.95" customHeight="1" x14ac:dyDescent="0.2">
      <c r="A43" s="6"/>
      <c r="B43" s="19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3"/>
        <v xml:space="preserve"> </v>
      </c>
      <c r="N43" s="2" t="str">
        <f t="shared" si="4"/>
        <v xml:space="preserve"> </v>
      </c>
      <c r="O43" s="2" t="e">
        <f t="shared" si="1"/>
        <v>#VALUE!</v>
      </c>
      <c r="P43" s="57" t="e">
        <f t="shared" si="2"/>
        <v>#VALUE!</v>
      </c>
    </row>
    <row r="44" spans="1:16" ht="27.95" customHeight="1" x14ac:dyDescent="0.2">
      <c r="A44" s="6"/>
      <c r="B44" s="19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3"/>
        <v xml:space="preserve"> </v>
      </c>
      <c r="N44" s="2" t="str">
        <f t="shared" si="4"/>
        <v xml:space="preserve"> </v>
      </c>
      <c r="O44" s="2" t="e">
        <f t="shared" si="1"/>
        <v>#VALUE!</v>
      </c>
      <c r="P44" s="57" t="e">
        <f t="shared" si="2"/>
        <v>#VALUE!</v>
      </c>
    </row>
    <row r="45" spans="1:16" ht="27.95" customHeight="1" x14ac:dyDescent="0.2">
      <c r="A45" s="6"/>
      <c r="B45" s="19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3"/>
        <v xml:space="preserve"> </v>
      </c>
      <c r="N45" s="2" t="str">
        <f t="shared" si="4"/>
        <v xml:space="preserve"> </v>
      </c>
      <c r="O45" s="2" t="e">
        <f t="shared" si="1"/>
        <v>#VALUE!</v>
      </c>
      <c r="P45" s="57" t="e">
        <f t="shared" si="2"/>
        <v>#VALUE!</v>
      </c>
    </row>
    <row r="46" spans="1:16" ht="27.95" customHeight="1" x14ac:dyDescent="0.2">
      <c r="A46" s="6"/>
      <c r="B46" s="19"/>
      <c r="C46" s="97"/>
      <c r="D46" s="98"/>
      <c r="E46" s="98"/>
      <c r="F46" s="99"/>
      <c r="G46" s="91"/>
      <c r="H46" s="92"/>
      <c r="I46" s="92"/>
      <c r="J46" s="93"/>
      <c r="K46" s="20" t="str">
        <f t="shared" si="0"/>
        <v xml:space="preserve"> </v>
      </c>
      <c r="L46" s="7"/>
      <c r="M46" s="2" t="str">
        <f t="shared" si="3"/>
        <v xml:space="preserve"> </v>
      </c>
      <c r="N46" s="2" t="str">
        <f t="shared" si="4"/>
        <v xml:space="preserve"> </v>
      </c>
      <c r="O46" s="2" t="e">
        <f t="shared" si="1"/>
        <v>#VALUE!</v>
      </c>
      <c r="P46" s="57" t="e">
        <f t="shared" si="2"/>
        <v>#VALUE!</v>
      </c>
    </row>
    <row r="47" spans="1:16" ht="27.95" customHeight="1" x14ac:dyDescent="0.2">
      <c r="A47" s="6"/>
      <c r="B47" s="19"/>
      <c r="C47" s="97"/>
      <c r="D47" s="98"/>
      <c r="E47" s="98"/>
      <c r="F47" s="99"/>
      <c r="G47" s="91"/>
      <c r="H47" s="92"/>
      <c r="I47" s="92"/>
      <c r="J47" s="93"/>
      <c r="K47" s="20" t="str">
        <f t="shared" si="0"/>
        <v xml:space="preserve"> </v>
      </c>
      <c r="L47" s="7"/>
      <c r="M47" s="2" t="str">
        <f t="shared" si="3"/>
        <v xml:space="preserve"> </v>
      </c>
      <c r="N47" s="2" t="str">
        <f t="shared" si="4"/>
        <v xml:space="preserve"> </v>
      </c>
      <c r="O47" s="2" t="e">
        <f t="shared" si="1"/>
        <v>#VALUE!</v>
      </c>
      <c r="P47" s="57" t="e">
        <f t="shared" si="2"/>
        <v>#VALUE!</v>
      </c>
    </row>
    <row r="48" spans="1:16" ht="27.95" customHeight="1" x14ac:dyDescent="0.2">
      <c r="A48" s="6"/>
      <c r="B48" s="19"/>
      <c r="C48" s="97"/>
      <c r="D48" s="98"/>
      <c r="E48" s="98"/>
      <c r="F48" s="99"/>
      <c r="G48" s="91"/>
      <c r="H48" s="92"/>
      <c r="I48" s="92"/>
      <c r="J48" s="93"/>
      <c r="K48" s="20" t="str">
        <f t="shared" si="0"/>
        <v xml:space="preserve"> </v>
      </c>
      <c r="L48" s="7"/>
      <c r="M48" s="2" t="str">
        <f t="shared" si="3"/>
        <v xml:space="preserve"> </v>
      </c>
      <c r="N48" s="2" t="str">
        <f t="shared" si="4"/>
        <v xml:space="preserve"> </v>
      </c>
      <c r="O48" s="2" t="e">
        <f t="shared" si="1"/>
        <v>#VALUE!</v>
      </c>
      <c r="P48" s="57" t="e">
        <f t="shared" si="2"/>
        <v>#VALUE!</v>
      </c>
    </row>
    <row r="49" spans="1:16" ht="27.95" customHeight="1" x14ac:dyDescent="0.2">
      <c r="A49" s="6"/>
      <c r="B49" s="19"/>
      <c r="C49" s="97"/>
      <c r="D49" s="98"/>
      <c r="E49" s="98"/>
      <c r="F49" s="99"/>
      <c r="G49" s="91"/>
      <c r="H49" s="92"/>
      <c r="I49" s="92"/>
      <c r="J49" s="93"/>
      <c r="K49" s="20" t="str">
        <f t="shared" si="0"/>
        <v xml:space="preserve"> </v>
      </c>
      <c r="L49" s="7"/>
      <c r="M49" s="2" t="str">
        <f t="shared" si="3"/>
        <v xml:space="preserve"> </v>
      </c>
      <c r="N49" s="2" t="str">
        <f t="shared" si="4"/>
        <v xml:space="preserve"> </v>
      </c>
      <c r="O49" s="2" t="e">
        <f t="shared" si="1"/>
        <v>#VALUE!</v>
      </c>
      <c r="P49" s="57" t="e">
        <f t="shared" si="2"/>
        <v>#VALUE!</v>
      </c>
    </row>
    <row r="50" spans="1:16" ht="27.95" customHeight="1" x14ac:dyDescent="0.2">
      <c r="A50" s="6"/>
      <c r="B50" s="19"/>
      <c r="C50" s="97"/>
      <c r="D50" s="98"/>
      <c r="E50" s="98"/>
      <c r="F50" s="99"/>
      <c r="G50" s="91"/>
      <c r="H50" s="92"/>
      <c r="I50" s="92"/>
      <c r="J50" s="93"/>
      <c r="K50" s="20" t="str">
        <f t="shared" si="0"/>
        <v xml:space="preserve"> </v>
      </c>
      <c r="L50" s="7"/>
      <c r="M50" s="2" t="str">
        <f t="shared" si="3"/>
        <v xml:space="preserve"> </v>
      </c>
      <c r="N50" s="2" t="str">
        <f t="shared" si="4"/>
        <v xml:space="preserve"> </v>
      </c>
      <c r="O50" s="2" t="e">
        <f t="shared" si="1"/>
        <v>#VALUE!</v>
      </c>
      <c r="P50" s="57" t="e">
        <f t="shared" si="2"/>
        <v>#VALUE!</v>
      </c>
    </row>
    <row r="51" spans="1:16" ht="27.95" customHeight="1" x14ac:dyDescent="0.2">
      <c r="A51" s="6"/>
      <c r="B51" s="19"/>
      <c r="C51" s="97"/>
      <c r="D51" s="98"/>
      <c r="E51" s="98"/>
      <c r="F51" s="99"/>
      <c r="G51" s="91"/>
      <c r="H51" s="92"/>
      <c r="I51" s="92"/>
      <c r="J51" s="93"/>
      <c r="K51" s="20" t="str">
        <f t="shared" si="0"/>
        <v xml:space="preserve"> </v>
      </c>
      <c r="L51" s="7"/>
      <c r="M51" s="2" t="str">
        <f t="shared" si="3"/>
        <v xml:space="preserve"> </v>
      </c>
      <c r="N51" s="2" t="str">
        <f t="shared" si="4"/>
        <v xml:space="preserve"> </v>
      </c>
      <c r="O51" s="2" t="e">
        <f t="shared" si="1"/>
        <v>#VALUE!</v>
      </c>
      <c r="P51" s="57" t="e">
        <f t="shared" si="2"/>
        <v>#VALUE!</v>
      </c>
    </row>
    <row r="52" spans="1:16" ht="27.95" customHeight="1" x14ac:dyDescent="0.2">
      <c r="A52" s="6"/>
      <c r="B52" s="19"/>
      <c r="C52" s="97"/>
      <c r="D52" s="98"/>
      <c r="E52" s="98"/>
      <c r="F52" s="99"/>
      <c r="G52" s="91"/>
      <c r="H52" s="92"/>
      <c r="I52" s="92"/>
      <c r="J52" s="93"/>
      <c r="K52" s="20" t="str">
        <f t="shared" si="0"/>
        <v xml:space="preserve"> </v>
      </c>
      <c r="L52" s="7"/>
      <c r="M52" s="2" t="str">
        <f t="shared" si="3"/>
        <v xml:space="preserve"> </v>
      </c>
      <c r="N52" s="2" t="str">
        <f t="shared" si="4"/>
        <v xml:space="preserve"> </v>
      </c>
      <c r="O52" s="2" t="e">
        <f t="shared" si="1"/>
        <v>#VALUE!</v>
      </c>
      <c r="P52" s="57" t="e">
        <f t="shared" si="2"/>
        <v>#VALUE!</v>
      </c>
    </row>
    <row r="53" spans="1:16" ht="27.95" customHeight="1" x14ac:dyDescent="0.2">
      <c r="A53" s="6"/>
      <c r="B53" s="19"/>
      <c r="C53" s="97"/>
      <c r="D53" s="98"/>
      <c r="E53" s="98"/>
      <c r="F53" s="99"/>
      <c r="G53" s="91"/>
      <c r="H53" s="92"/>
      <c r="I53" s="92"/>
      <c r="J53" s="93"/>
      <c r="K53" s="20" t="str">
        <f t="shared" si="0"/>
        <v xml:space="preserve"> </v>
      </c>
      <c r="L53" s="7"/>
      <c r="M53" s="2" t="str">
        <f t="shared" si="3"/>
        <v xml:space="preserve"> </v>
      </c>
      <c r="N53" s="2" t="str">
        <f t="shared" si="4"/>
        <v xml:space="preserve"> </v>
      </c>
      <c r="O53" s="2" t="e">
        <f t="shared" si="1"/>
        <v>#VALUE!</v>
      </c>
      <c r="P53" s="57" t="e">
        <f t="shared" si="2"/>
        <v>#VALUE!</v>
      </c>
    </row>
    <row r="54" spans="1:16" ht="27.95" customHeight="1" x14ac:dyDescent="0.2">
      <c r="A54" s="6"/>
      <c r="B54" s="19"/>
      <c r="C54" s="97"/>
      <c r="D54" s="98"/>
      <c r="E54" s="98"/>
      <c r="F54" s="99"/>
      <c r="G54" s="91"/>
      <c r="H54" s="92"/>
      <c r="I54" s="92"/>
      <c r="J54" s="93"/>
      <c r="K54" s="20" t="str">
        <f t="shared" si="0"/>
        <v xml:space="preserve"> </v>
      </c>
      <c r="L54" s="7"/>
      <c r="M54" s="2" t="str">
        <f t="shared" si="3"/>
        <v xml:space="preserve"> </v>
      </c>
      <c r="N54" s="2" t="str">
        <f t="shared" si="4"/>
        <v xml:space="preserve"> </v>
      </c>
      <c r="O54" s="2" t="e">
        <f t="shared" si="1"/>
        <v>#VALUE!</v>
      </c>
      <c r="P54" s="57" t="e">
        <f t="shared" si="2"/>
        <v>#VALUE!</v>
      </c>
    </row>
    <row r="55" spans="1:16" ht="27.95" customHeight="1" x14ac:dyDescent="0.2">
      <c r="A55" s="6"/>
      <c r="B55" s="19"/>
      <c r="C55" s="97"/>
      <c r="D55" s="98"/>
      <c r="E55" s="98"/>
      <c r="F55" s="99"/>
      <c r="G55" s="91"/>
      <c r="H55" s="92"/>
      <c r="I55" s="92"/>
      <c r="J55" s="93"/>
      <c r="K55" s="20" t="str">
        <f t="shared" si="0"/>
        <v xml:space="preserve"> </v>
      </c>
      <c r="L55" s="7"/>
      <c r="M55" s="2" t="str">
        <f t="shared" si="3"/>
        <v xml:space="preserve"> </v>
      </c>
      <c r="N55" s="2" t="str">
        <f t="shared" si="4"/>
        <v xml:space="preserve"> </v>
      </c>
      <c r="O55" s="2" t="e">
        <f t="shared" si="1"/>
        <v>#VALUE!</v>
      </c>
      <c r="P55" s="57" t="e">
        <f t="shared" si="2"/>
        <v>#VALUE!</v>
      </c>
    </row>
    <row r="56" spans="1:16" ht="27.95" customHeight="1" x14ac:dyDescent="0.2">
      <c r="A56" s="6"/>
      <c r="B56" s="19"/>
      <c r="C56" s="97"/>
      <c r="D56" s="98"/>
      <c r="E56" s="98"/>
      <c r="F56" s="99"/>
      <c r="G56" s="91"/>
      <c r="H56" s="92"/>
      <c r="I56" s="92"/>
      <c r="J56" s="93"/>
      <c r="K56" s="20" t="str">
        <f t="shared" si="0"/>
        <v xml:space="preserve"> </v>
      </c>
      <c r="L56" s="7"/>
      <c r="M56" s="2" t="str">
        <f t="shared" si="3"/>
        <v xml:space="preserve"> </v>
      </c>
      <c r="N56" s="2" t="str">
        <f t="shared" si="4"/>
        <v xml:space="preserve"> </v>
      </c>
      <c r="O56" s="2" t="e">
        <f t="shared" si="1"/>
        <v>#VALUE!</v>
      </c>
      <c r="P56" s="57" t="e">
        <f t="shared" si="2"/>
        <v>#VALUE!</v>
      </c>
    </row>
    <row r="57" spans="1:16" ht="27.95" customHeight="1" x14ac:dyDescent="0.2">
      <c r="A57" s="6"/>
      <c r="B57" s="19"/>
      <c r="C57" s="97"/>
      <c r="D57" s="98"/>
      <c r="E57" s="98"/>
      <c r="F57" s="99"/>
      <c r="G57" s="91"/>
      <c r="H57" s="92"/>
      <c r="I57" s="92"/>
      <c r="J57" s="93"/>
      <c r="K57" s="20" t="str">
        <f t="shared" si="0"/>
        <v xml:space="preserve"> </v>
      </c>
      <c r="L57" s="7"/>
      <c r="M57" s="2" t="str">
        <f t="shared" si="3"/>
        <v xml:space="preserve"> </v>
      </c>
      <c r="N57" s="2" t="str">
        <f t="shared" si="4"/>
        <v xml:space="preserve"> </v>
      </c>
      <c r="O57" s="2" t="e">
        <f t="shared" si="1"/>
        <v>#VALUE!</v>
      </c>
      <c r="P57" s="57" t="e">
        <f t="shared" si="2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si="0"/>
        <v xml:space="preserve"> </v>
      </c>
      <c r="L58" s="7"/>
      <c r="M58" s="2" t="str">
        <f t="shared" si="3"/>
        <v xml:space="preserve"> </v>
      </c>
      <c r="N58" s="2" t="str">
        <f t="shared" si="4"/>
        <v xml:space="preserve"> </v>
      </c>
      <c r="O58" s="2" t="e">
        <f t="shared" si="1"/>
        <v>#VALUE!</v>
      </c>
      <c r="P58" s="57" t="e">
        <f t="shared" si="2"/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0"/>
        <v xml:space="preserve"> </v>
      </c>
      <c r="L59" s="7"/>
      <c r="M59" s="2" t="str">
        <f t="shared" si="3"/>
        <v xml:space="preserve"> </v>
      </c>
      <c r="N59" s="2" t="str">
        <f t="shared" si="4"/>
        <v xml:space="preserve"> </v>
      </c>
      <c r="O59" s="2" t="e">
        <f t="shared" si="1"/>
        <v>#VALUE!</v>
      </c>
      <c r="P59" s="57" t="e">
        <f t="shared" si="2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0"/>
        <v xml:space="preserve"> </v>
      </c>
      <c r="L60" s="7"/>
      <c r="M60" s="2" t="str">
        <f t="shared" si="3"/>
        <v xml:space="preserve"> </v>
      </c>
      <c r="N60" s="2" t="str">
        <f t="shared" si="4"/>
        <v xml:space="preserve"> </v>
      </c>
      <c r="O60" s="2" t="e">
        <f t="shared" si="1"/>
        <v>#VALUE!</v>
      </c>
      <c r="P60" s="57" t="e">
        <f t="shared" si="2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0"/>
        <v xml:space="preserve"> </v>
      </c>
      <c r="L61" s="7"/>
      <c r="M61" s="2" t="str">
        <f t="shared" si="3"/>
        <v xml:space="preserve"> </v>
      </c>
      <c r="N61" s="2" t="str">
        <f t="shared" si="4"/>
        <v xml:space="preserve"> </v>
      </c>
      <c r="O61" s="2" t="e">
        <f t="shared" si="1"/>
        <v>#VALUE!</v>
      </c>
      <c r="P61" s="57" t="e">
        <f t="shared" si="2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0"/>
        <v xml:space="preserve"> </v>
      </c>
      <c r="L62" s="7"/>
      <c r="M62" s="2" t="str">
        <f t="shared" si="3"/>
        <v xml:space="preserve"> </v>
      </c>
      <c r="N62" s="2" t="str">
        <f t="shared" si="4"/>
        <v xml:space="preserve"> </v>
      </c>
      <c r="O62" s="2" t="e">
        <f t="shared" si="1"/>
        <v>#VALUE!</v>
      </c>
      <c r="P62" s="57" t="e">
        <f t="shared" si="2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0"/>
        <v xml:space="preserve"> </v>
      </c>
      <c r="L63" s="7"/>
      <c r="M63" s="2" t="str">
        <f t="shared" si="3"/>
        <v xml:space="preserve"> </v>
      </c>
      <c r="N63" s="2" t="str">
        <f t="shared" si="4"/>
        <v xml:space="preserve"> </v>
      </c>
      <c r="O63" s="2" t="e">
        <f t="shared" si="1"/>
        <v>#VALUE!</v>
      </c>
      <c r="P63" s="57" t="e">
        <f t="shared" si="2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0"/>
        <v xml:space="preserve"> </v>
      </c>
      <c r="L64" s="7"/>
      <c r="M64" s="2" t="str">
        <f t="shared" si="3"/>
        <v xml:space="preserve"> </v>
      </c>
      <c r="N64" s="2" t="str">
        <f t="shared" si="4"/>
        <v xml:space="preserve"> </v>
      </c>
      <c r="O64" s="2" t="e">
        <f t="shared" si="1"/>
        <v>#VALUE!</v>
      </c>
      <c r="P64" s="57" t="e">
        <f t="shared" si="2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0"/>
        <v xml:space="preserve"> </v>
      </c>
      <c r="L65" s="7"/>
      <c r="M65" s="2" t="str">
        <f t="shared" si="3"/>
        <v xml:space="preserve"> </v>
      </c>
      <c r="N65" s="2" t="str">
        <f t="shared" si="4"/>
        <v xml:space="preserve"> </v>
      </c>
      <c r="O65" s="2" t="e">
        <f t="shared" si="1"/>
        <v>#VALUE!</v>
      </c>
      <c r="P65" s="57" t="e">
        <f t="shared" si="2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0"/>
        <v xml:space="preserve"> </v>
      </c>
      <c r="L66" s="7"/>
      <c r="M66" s="2" t="str">
        <f t="shared" si="3"/>
        <v xml:space="preserve"> </v>
      </c>
      <c r="N66" s="2" t="str">
        <f t="shared" si="4"/>
        <v xml:space="preserve"> </v>
      </c>
      <c r="O66" s="2" t="e">
        <f t="shared" si="1"/>
        <v>#VALUE!</v>
      </c>
      <c r="P66" s="57" t="e">
        <f t="shared" si="2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0"/>
        <v xml:space="preserve"> </v>
      </c>
      <c r="L67" s="7"/>
      <c r="M67" s="2" t="str">
        <f t="shared" si="3"/>
        <v xml:space="preserve"> </v>
      </c>
      <c r="N67" s="2" t="str">
        <f t="shared" si="4"/>
        <v xml:space="preserve"> </v>
      </c>
      <c r="O67" s="2" t="e">
        <f t="shared" si="1"/>
        <v>#VALUE!</v>
      </c>
      <c r="P67" s="57" t="e">
        <f t="shared" si="2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0"/>
        <v xml:space="preserve"> </v>
      </c>
      <c r="L68" s="7"/>
      <c r="M68" s="2" t="str">
        <f t="shared" si="3"/>
        <v xml:space="preserve"> </v>
      </c>
      <c r="N68" s="2" t="str">
        <f t="shared" si="4"/>
        <v xml:space="preserve"> </v>
      </c>
      <c r="O68" s="2" t="e">
        <f t="shared" si="1"/>
        <v>#VALUE!</v>
      </c>
      <c r="P68" s="57" t="e">
        <f t="shared" si="2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0"/>
        <v xml:space="preserve"> </v>
      </c>
      <c r="L69" s="7"/>
      <c r="M69" s="2" t="str">
        <f t="shared" si="3"/>
        <v xml:space="preserve"> </v>
      </c>
      <c r="N69" s="2" t="str">
        <f t="shared" si="4"/>
        <v xml:space="preserve"> </v>
      </c>
      <c r="O69" s="2" t="e">
        <f t="shared" si="1"/>
        <v>#VALUE!</v>
      </c>
      <c r="P69" s="57" t="e">
        <f t="shared" si="2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0"/>
        <v xml:space="preserve"> </v>
      </c>
      <c r="L70" s="7"/>
      <c r="M70" s="2" t="str">
        <f t="shared" si="3"/>
        <v xml:space="preserve"> </v>
      </c>
      <c r="N70" s="2" t="str">
        <f t="shared" si="4"/>
        <v xml:space="preserve"> </v>
      </c>
      <c r="O70" s="2" t="e">
        <f t="shared" si="1"/>
        <v>#VALUE!</v>
      </c>
      <c r="P70" s="57" t="e">
        <f t="shared" si="2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0"/>
        <v xml:space="preserve"> </v>
      </c>
      <c r="L71" s="7"/>
      <c r="M71" s="2" t="str">
        <f t="shared" si="3"/>
        <v xml:space="preserve"> </v>
      </c>
      <c r="N71" s="2" t="str">
        <f t="shared" si="4"/>
        <v xml:space="preserve"> </v>
      </c>
      <c r="O71" s="2" t="e">
        <f t="shared" si="1"/>
        <v>#VALUE!</v>
      </c>
      <c r="P71" s="57" t="e">
        <f t="shared" si="2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0"/>
        <v xml:space="preserve"> </v>
      </c>
      <c r="L72" s="7"/>
      <c r="M72" s="2" t="str">
        <f t="shared" si="3"/>
        <v xml:space="preserve"> </v>
      </c>
      <c r="N72" s="2" t="str">
        <f t="shared" si="4"/>
        <v xml:space="preserve"> </v>
      </c>
      <c r="O72" s="2" t="e">
        <f t="shared" si="1"/>
        <v>#VALUE!</v>
      </c>
      <c r="P72" s="57" t="e">
        <f t="shared" si="2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0"/>
        <v xml:space="preserve"> </v>
      </c>
      <c r="L73" s="7"/>
      <c r="M73" s="2" t="str">
        <f t="shared" si="3"/>
        <v xml:space="preserve"> </v>
      </c>
      <c r="N73" s="2" t="str">
        <f t="shared" si="4"/>
        <v xml:space="preserve"> </v>
      </c>
      <c r="O73" s="2" t="e">
        <f t="shared" si="1"/>
        <v>#VALUE!</v>
      </c>
      <c r="P73" s="57" t="e">
        <f t="shared" si="2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0"/>
        <v xml:space="preserve"> </v>
      </c>
      <c r="L74" s="7"/>
      <c r="M74" s="2" t="str">
        <f t="shared" si="3"/>
        <v xml:space="preserve"> </v>
      </c>
      <c r="N74" s="2" t="str">
        <f t="shared" si="4"/>
        <v xml:space="preserve"> </v>
      </c>
      <c r="O74" s="2" t="e">
        <f t="shared" si="1"/>
        <v>#VALUE!</v>
      </c>
      <c r="P74" s="57" t="e">
        <f t="shared" si="2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0"/>
        <v xml:space="preserve"> </v>
      </c>
      <c r="L75" s="7"/>
      <c r="M75" s="2" t="str">
        <f t="shared" si="3"/>
        <v xml:space="preserve"> </v>
      </c>
      <c r="N75" s="2" t="str">
        <f t="shared" si="4"/>
        <v xml:space="preserve"> </v>
      </c>
      <c r="O75" s="2" t="e">
        <f t="shared" si="1"/>
        <v>#VALUE!</v>
      </c>
      <c r="P75" s="57" t="e">
        <f t="shared" si="2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0"/>
        <v xml:space="preserve"> </v>
      </c>
      <c r="L76" s="7"/>
      <c r="M76" s="2" t="str">
        <f t="shared" si="3"/>
        <v xml:space="preserve"> </v>
      </c>
      <c r="N76" s="2" t="str">
        <f t="shared" si="4"/>
        <v xml:space="preserve"> </v>
      </c>
      <c r="O76" s="2" t="e">
        <f t="shared" si="1"/>
        <v>#VALUE!</v>
      </c>
      <c r="P76" s="57" t="e">
        <f t="shared" si="2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0"/>
        <v xml:space="preserve"> </v>
      </c>
      <c r="L77" s="7"/>
      <c r="M77" s="2" t="str">
        <f t="shared" si="3"/>
        <v xml:space="preserve"> </v>
      </c>
      <c r="N77" s="2" t="str">
        <f t="shared" si="4"/>
        <v xml:space="preserve"> </v>
      </c>
      <c r="O77" s="2" t="e">
        <f t="shared" si="1"/>
        <v>#VALUE!</v>
      </c>
      <c r="P77" s="57" t="e">
        <f t="shared" si="2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5">IF(ISNUMBER(B78),IF(ISBLANK(C78),K77-B78,K77+B78)," ")</f>
        <v xml:space="preserve"> </v>
      </c>
      <c r="L78" s="7"/>
      <c r="M78" s="2" t="str">
        <f t="shared" si="3"/>
        <v xml:space="preserve"> </v>
      </c>
      <c r="N78" s="2" t="str">
        <f t="shared" si="4"/>
        <v xml:space="preserve"> </v>
      </c>
      <c r="O78" s="2" t="e">
        <f t="shared" si="1"/>
        <v>#VALUE!</v>
      </c>
      <c r="P78" s="57" t="e">
        <f t="shared" si="2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5"/>
        <v xml:space="preserve"> </v>
      </c>
      <c r="L79" s="7"/>
      <c r="M79" s="2" t="str">
        <f t="shared" si="3"/>
        <v xml:space="preserve"> </v>
      </c>
      <c r="N79" s="2" t="str">
        <f t="shared" si="4"/>
        <v xml:space="preserve"> </v>
      </c>
      <c r="O79" s="2" t="e">
        <f t="shared" ref="O79:O113" si="6">_xlfn.DAYS($P$5,A79)</f>
        <v>#VALUE!</v>
      </c>
      <c r="P79" s="57" t="e">
        <f t="shared" ref="P79:P113" si="7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5"/>
        <v xml:space="preserve"> </v>
      </c>
      <c r="L80" s="7"/>
      <c r="M80" s="2" t="str">
        <f t="shared" ref="M80:M113" si="8">IF(AND(ISNUMBER(B80),ISTEXT(C80)),((B80)*(_xlfn.IFNA($P$3,$N$3)-A80))," ")</f>
        <v xml:space="preserve"> </v>
      </c>
      <c r="N80" s="2" t="str">
        <f t="shared" ref="N80:N113" si="9">IF(ISNUMBER(B80),((B80)*(O80))," ")</f>
        <v xml:space="preserve"> </v>
      </c>
      <c r="O80" s="2" t="e">
        <f t="shared" si="6"/>
        <v>#VALUE!</v>
      </c>
      <c r="P80" s="57" t="e">
        <f t="shared" si="7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5"/>
        <v xml:space="preserve"> </v>
      </c>
      <c r="L81" s="7"/>
      <c r="M81" s="2" t="str">
        <f t="shared" si="8"/>
        <v xml:space="preserve"> </v>
      </c>
      <c r="N81" s="2" t="str">
        <f t="shared" si="9"/>
        <v xml:space="preserve"> </v>
      </c>
      <c r="O81" s="2" t="e">
        <f t="shared" si="6"/>
        <v>#VALUE!</v>
      </c>
      <c r="P81" s="57" t="e">
        <f t="shared" si="7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5"/>
        <v xml:space="preserve"> </v>
      </c>
      <c r="L82" s="7"/>
      <c r="M82" s="2" t="str">
        <f t="shared" si="8"/>
        <v xml:space="preserve"> </v>
      </c>
      <c r="N82" s="2" t="str">
        <f t="shared" si="9"/>
        <v xml:space="preserve"> </v>
      </c>
      <c r="O82" s="2" t="e">
        <f t="shared" si="6"/>
        <v>#VALUE!</v>
      </c>
      <c r="P82" s="57" t="e">
        <f t="shared" si="7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5"/>
        <v xml:space="preserve"> </v>
      </c>
      <c r="L83" s="7"/>
      <c r="M83" s="2" t="str">
        <f t="shared" si="8"/>
        <v xml:space="preserve"> </v>
      </c>
      <c r="N83" s="2" t="str">
        <f t="shared" si="9"/>
        <v xml:space="preserve"> </v>
      </c>
      <c r="O83" s="2" t="e">
        <f t="shared" si="6"/>
        <v>#VALUE!</v>
      </c>
      <c r="P83" s="57" t="e">
        <f t="shared" si="7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5"/>
        <v xml:space="preserve"> </v>
      </c>
      <c r="L84" s="7"/>
      <c r="M84" s="2" t="str">
        <f t="shared" si="8"/>
        <v xml:space="preserve"> </v>
      </c>
      <c r="N84" s="2" t="str">
        <f t="shared" si="9"/>
        <v xml:space="preserve"> </v>
      </c>
      <c r="O84" s="2" t="e">
        <f t="shared" si="6"/>
        <v>#VALUE!</v>
      </c>
      <c r="P84" s="57" t="e">
        <f t="shared" si="7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5"/>
        <v xml:space="preserve"> </v>
      </c>
      <c r="L85" s="7"/>
      <c r="M85" s="2" t="str">
        <f t="shared" si="8"/>
        <v xml:space="preserve"> </v>
      </c>
      <c r="N85" s="2" t="str">
        <f t="shared" si="9"/>
        <v xml:space="preserve"> </v>
      </c>
      <c r="O85" s="2" t="e">
        <f t="shared" si="6"/>
        <v>#VALUE!</v>
      </c>
      <c r="P85" s="57" t="e">
        <f t="shared" si="7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5"/>
        <v xml:space="preserve"> </v>
      </c>
      <c r="L86" s="7"/>
      <c r="M86" s="2" t="str">
        <f t="shared" si="8"/>
        <v xml:space="preserve"> </v>
      </c>
      <c r="N86" s="2" t="str">
        <f t="shared" si="9"/>
        <v xml:space="preserve"> </v>
      </c>
      <c r="O86" s="2" t="e">
        <f t="shared" si="6"/>
        <v>#VALUE!</v>
      </c>
      <c r="P86" s="57" t="e">
        <f t="shared" si="7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5"/>
        <v xml:space="preserve"> </v>
      </c>
      <c r="L87" s="7"/>
      <c r="M87" s="2" t="str">
        <f t="shared" si="8"/>
        <v xml:space="preserve"> </v>
      </c>
      <c r="N87" s="2" t="str">
        <f t="shared" si="9"/>
        <v xml:space="preserve"> </v>
      </c>
      <c r="O87" s="2" t="e">
        <f t="shared" si="6"/>
        <v>#VALUE!</v>
      </c>
      <c r="P87" s="57" t="e">
        <f t="shared" si="7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5"/>
        <v xml:space="preserve"> </v>
      </c>
      <c r="L88" s="7"/>
      <c r="M88" s="2" t="str">
        <f t="shared" si="8"/>
        <v xml:space="preserve"> </v>
      </c>
      <c r="N88" s="2" t="str">
        <f t="shared" si="9"/>
        <v xml:space="preserve"> </v>
      </c>
      <c r="O88" s="2" t="e">
        <f t="shared" si="6"/>
        <v>#VALUE!</v>
      </c>
      <c r="P88" s="57" t="e">
        <f t="shared" si="7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5"/>
        <v xml:space="preserve"> </v>
      </c>
      <c r="L89" s="7"/>
      <c r="M89" s="2" t="str">
        <f t="shared" si="8"/>
        <v xml:space="preserve"> </v>
      </c>
      <c r="N89" s="2" t="str">
        <f t="shared" si="9"/>
        <v xml:space="preserve"> </v>
      </c>
      <c r="O89" s="2" t="e">
        <f t="shared" si="6"/>
        <v>#VALUE!</v>
      </c>
      <c r="P89" s="57" t="e">
        <f t="shared" si="7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5"/>
        <v xml:space="preserve"> </v>
      </c>
      <c r="L90" s="7"/>
      <c r="M90" s="2" t="str">
        <f t="shared" si="8"/>
        <v xml:space="preserve"> </v>
      </c>
      <c r="N90" s="2" t="str">
        <f t="shared" si="9"/>
        <v xml:space="preserve"> </v>
      </c>
      <c r="O90" s="2" t="e">
        <f t="shared" si="6"/>
        <v>#VALUE!</v>
      </c>
      <c r="P90" s="57" t="e">
        <f t="shared" si="7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5"/>
        <v xml:space="preserve"> </v>
      </c>
      <c r="L91" s="7"/>
      <c r="M91" s="2" t="str">
        <f t="shared" si="8"/>
        <v xml:space="preserve"> </v>
      </c>
      <c r="N91" s="2" t="str">
        <f t="shared" si="9"/>
        <v xml:space="preserve"> </v>
      </c>
      <c r="O91" s="2" t="e">
        <f t="shared" si="6"/>
        <v>#VALUE!</v>
      </c>
      <c r="P91" s="57" t="e">
        <f t="shared" si="7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5"/>
        <v xml:space="preserve"> </v>
      </c>
      <c r="L92" s="7"/>
      <c r="M92" s="2" t="str">
        <f t="shared" si="8"/>
        <v xml:space="preserve"> </v>
      </c>
      <c r="N92" s="2" t="str">
        <f t="shared" si="9"/>
        <v xml:space="preserve"> </v>
      </c>
      <c r="O92" s="2" t="e">
        <f t="shared" si="6"/>
        <v>#VALUE!</v>
      </c>
      <c r="P92" s="57" t="e">
        <f t="shared" si="7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5"/>
        <v xml:space="preserve"> </v>
      </c>
      <c r="L93" s="7"/>
      <c r="M93" s="2" t="str">
        <f t="shared" si="8"/>
        <v xml:space="preserve"> </v>
      </c>
      <c r="N93" s="2" t="str">
        <f t="shared" si="9"/>
        <v xml:space="preserve"> </v>
      </c>
      <c r="O93" s="2" t="e">
        <f t="shared" si="6"/>
        <v>#VALUE!</v>
      </c>
      <c r="P93" s="57" t="e">
        <f t="shared" si="7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5"/>
        <v xml:space="preserve"> </v>
      </c>
      <c r="L94" s="7"/>
      <c r="M94" s="2" t="str">
        <f t="shared" si="8"/>
        <v xml:space="preserve"> </v>
      </c>
      <c r="N94" s="2" t="str">
        <f t="shared" si="9"/>
        <v xml:space="preserve"> </v>
      </c>
      <c r="O94" s="2" t="e">
        <f t="shared" si="6"/>
        <v>#VALUE!</v>
      </c>
      <c r="P94" s="57" t="e">
        <f t="shared" si="7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5"/>
        <v xml:space="preserve"> </v>
      </c>
      <c r="L95" s="7"/>
      <c r="M95" s="2" t="str">
        <f t="shared" si="8"/>
        <v xml:space="preserve"> </v>
      </c>
      <c r="N95" s="2" t="str">
        <f t="shared" si="9"/>
        <v xml:space="preserve"> </v>
      </c>
      <c r="O95" s="2" t="e">
        <f t="shared" si="6"/>
        <v>#VALUE!</v>
      </c>
      <c r="P95" s="57" t="e">
        <f t="shared" si="7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5"/>
        <v xml:space="preserve"> </v>
      </c>
      <c r="L96" s="7"/>
      <c r="M96" s="2" t="str">
        <f t="shared" si="8"/>
        <v xml:space="preserve"> </v>
      </c>
      <c r="N96" s="2" t="str">
        <f t="shared" si="9"/>
        <v xml:space="preserve"> </v>
      </c>
      <c r="O96" s="2" t="e">
        <f t="shared" si="6"/>
        <v>#VALUE!</v>
      </c>
      <c r="P96" s="57" t="e">
        <f t="shared" si="7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5"/>
        <v xml:space="preserve"> </v>
      </c>
      <c r="L97" s="7"/>
      <c r="M97" s="2" t="str">
        <f t="shared" si="8"/>
        <v xml:space="preserve"> </v>
      </c>
      <c r="N97" s="2" t="str">
        <f t="shared" si="9"/>
        <v xml:space="preserve"> </v>
      </c>
      <c r="O97" s="2" t="e">
        <f t="shared" si="6"/>
        <v>#VALUE!</v>
      </c>
      <c r="P97" s="57" t="e">
        <f t="shared" si="7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5"/>
        <v xml:space="preserve"> </v>
      </c>
      <c r="L98" s="7"/>
      <c r="M98" s="2" t="str">
        <f t="shared" si="8"/>
        <v xml:space="preserve"> </v>
      </c>
      <c r="N98" s="2" t="str">
        <f t="shared" si="9"/>
        <v xml:space="preserve"> </v>
      </c>
      <c r="O98" s="2" t="e">
        <f t="shared" si="6"/>
        <v>#VALUE!</v>
      </c>
      <c r="P98" s="57" t="e">
        <f t="shared" si="7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5"/>
        <v xml:space="preserve"> </v>
      </c>
      <c r="L99" s="7"/>
      <c r="M99" s="2" t="str">
        <f t="shared" si="8"/>
        <v xml:space="preserve"> </v>
      </c>
      <c r="N99" s="2" t="str">
        <f t="shared" si="9"/>
        <v xml:space="preserve"> </v>
      </c>
      <c r="O99" s="2" t="e">
        <f t="shared" si="6"/>
        <v>#VALUE!</v>
      </c>
      <c r="P99" s="57" t="e">
        <f t="shared" si="7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5"/>
        <v xml:space="preserve"> </v>
      </c>
      <c r="L100" s="7"/>
      <c r="M100" s="2" t="str">
        <f t="shared" si="8"/>
        <v xml:space="preserve"> </v>
      </c>
      <c r="N100" s="2" t="str">
        <f t="shared" si="9"/>
        <v xml:space="preserve"> </v>
      </c>
      <c r="O100" s="2" t="e">
        <f t="shared" si="6"/>
        <v>#VALUE!</v>
      </c>
      <c r="P100" s="57" t="e">
        <f t="shared" si="7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5"/>
        <v xml:space="preserve"> </v>
      </c>
      <c r="L101" s="7"/>
      <c r="M101" s="2" t="str">
        <f t="shared" si="8"/>
        <v xml:space="preserve"> </v>
      </c>
      <c r="N101" s="2" t="str">
        <f t="shared" si="9"/>
        <v xml:space="preserve"> </v>
      </c>
      <c r="O101" s="2" t="e">
        <f t="shared" si="6"/>
        <v>#VALUE!</v>
      </c>
      <c r="P101" s="57" t="e">
        <f t="shared" si="7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5"/>
        <v xml:space="preserve"> </v>
      </c>
      <c r="L102" s="7"/>
      <c r="M102" s="2" t="str">
        <f t="shared" si="8"/>
        <v xml:space="preserve"> </v>
      </c>
      <c r="N102" s="2" t="str">
        <f t="shared" si="9"/>
        <v xml:space="preserve"> </v>
      </c>
      <c r="O102" s="2" t="e">
        <f t="shared" si="6"/>
        <v>#VALUE!</v>
      </c>
      <c r="P102" s="57" t="e">
        <f t="shared" si="7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5"/>
        <v xml:space="preserve"> </v>
      </c>
      <c r="L103" s="7"/>
      <c r="M103" s="2" t="str">
        <f t="shared" si="8"/>
        <v xml:space="preserve"> </v>
      </c>
      <c r="N103" s="2" t="str">
        <f t="shared" si="9"/>
        <v xml:space="preserve"> </v>
      </c>
      <c r="O103" s="2" t="e">
        <f t="shared" si="6"/>
        <v>#VALUE!</v>
      </c>
      <c r="P103" s="57" t="e">
        <f t="shared" si="7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5"/>
        <v xml:space="preserve"> </v>
      </c>
      <c r="L104" s="7"/>
      <c r="M104" s="2" t="str">
        <f t="shared" si="8"/>
        <v xml:space="preserve"> </v>
      </c>
      <c r="N104" s="2" t="str">
        <f t="shared" si="9"/>
        <v xml:space="preserve"> </v>
      </c>
      <c r="O104" s="2" t="e">
        <f t="shared" si="6"/>
        <v>#VALUE!</v>
      </c>
      <c r="P104" s="57" t="e">
        <f t="shared" si="7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5"/>
        <v xml:space="preserve"> </v>
      </c>
      <c r="L105" s="7"/>
      <c r="M105" s="2" t="str">
        <f t="shared" si="8"/>
        <v xml:space="preserve"> </v>
      </c>
      <c r="N105" s="2" t="str">
        <f t="shared" si="9"/>
        <v xml:space="preserve"> </v>
      </c>
      <c r="O105" s="2" t="e">
        <f t="shared" si="6"/>
        <v>#VALUE!</v>
      </c>
      <c r="P105" s="57" t="e">
        <f t="shared" si="7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5"/>
        <v xml:space="preserve"> </v>
      </c>
      <c r="L106" s="7"/>
      <c r="M106" s="2" t="str">
        <f t="shared" si="8"/>
        <v xml:space="preserve"> </v>
      </c>
      <c r="N106" s="2" t="str">
        <f t="shared" si="9"/>
        <v xml:space="preserve"> </v>
      </c>
      <c r="O106" s="2" t="e">
        <f t="shared" si="6"/>
        <v>#VALUE!</v>
      </c>
      <c r="P106" s="57" t="e">
        <f t="shared" si="7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5"/>
        <v xml:space="preserve"> </v>
      </c>
      <c r="L107" s="7"/>
      <c r="M107" s="2" t="str">
        <f t="shared" si="8"/>
        <v xml:space="preserve"> </v>
      </c>
      <c r="N107" s="2" t="str">
        <f t="shared" si="9"/>
        <v xml:space="preserve"> </v>
      </c>
      <c r="O107" s="2" t="e">
        <f t="shared" si="6"/>
        <v>#VALUE!</v>
      </c>
      <c r="P107" s="57" t="e">
        <f t="shared" si="7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5"/>
        <v xml:space="preserve"> </v>
      </c>
      <c r="L108" s="7"/>
      <c r="M108" s="2" t="str">
        <f t="shared" si="8"/>
        <v xml:space="preserve"> </v>
      </c>
      <c r="N108" s="2" t="str">
        <f t="shared" si="9"/>
        <v xml:space="preserve"> </v>
      </c>
      <c r="O108" s="2" t="e">
        <f t="shared" si="6"/>
        <v>#VALUE!</v>
      </c>
      <c r="P108" s="57" t="e">
        <f t="shared" si="7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5"/>
        <v xml:space="preserve"> </v>
      </c>
      <c r="L109" s="7"/>
      <c r="M109" s="2" t="str">
        <f t="shared" si="8"/>
        <v xml:space="preserve"> </v>
      </c>
      <c r="N109" s="2" t="str">
        <f t="shared" si="9"/>
        <v xml:space="preserve"> </v>
      </c>
      <c r="O109" s="2" t="e">
        <f t="shared" si="6"/>
        <v>#VALUE!</v>
      </c>
      <c r="P109" s="57" t="e">
        <f t="shared" si="7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5"/>
        <v xml:space="preserve"> </v>
      </c>
      <c r="L110" s="7"/>
      <c r="M110" s="2" t="str">
        <f t="shared" si="8"/>
        <v xml:space="preserve"> </v>
      </c>
      <c r="N110" s="2" t="str">
        <f t="shared" si="9"/>
        <v xml:space="preserve"> </v>
      </c>
      <c r="O110" s="2" t="e">
        <f t="shared" si="6"/>
        <v>#VALUE!</v>
      </c>
      <c r="P110" s="57" t="e">
        <f t="shared" si="7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5"/>
        <v xml:space="preserve"> </v>
      </c>
      <c r="L111" s="7"/>
      <c r="M111" s="2" t="str">
        <f t="shared" si="8"/>
        <v xml:space="preserve"> </v>
      </c>
      <c r="N111" s="2" t="str">
        <f t="shared" si="9"/>
        <v xml:space="preserve"> </v>
      </c>
      <c r="O111" s="2" t="e">
        <f t="shared" si="6"/>
        <v>#VALUE!</v>
      </c>
      <c r="P111" s="57" t="e">
        <f t="shared" si="7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5"/>
        <v xml:space="preserve"> </v>
      </c>
      <c r="L112" s="7"/>
      <c r="M112" s="2" t="str">
        <f t="shared" si="8"/>
        <v xml:space="preserve"> </v>
      </c>
      <c r="N112" s="2" t="str">
        <f t="shared" si="9"/>
        <v xml:space="preserve"> </v>
      </c>
      <c r="O112" s="2" t="e">
        <f t="shared" si="6"/>
        <v>#VALUE!</v>
      </c>
      <c r="P112" s="57" t="e">
        <f t="shared" si="7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5"/>
        <v xml:space="preserve"> </v>
      </c>
      <c r="L113" s="7"/>
      <c r="M113" s="2" t="str">
        <f t="shared" si="8"/>
        <v xml:space="preserve"> </v>
      </c>
      <c r="N113" s="2" t="str">
        <f t="shared" si="9"/>
        <v xml:space="preserve"> </v>
      </c>
      <c r="O113" s="2" t="e">
        <f t="shared" si="6"/>
        <v>#VALUE!</v>
      </c>
      <c r="P113" s="57" t="e">
        <f t="shared" si="7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e9eQ9g/Iud8N9jV3zHebIDLi3n5+zLdwI1uA/KMojRJi/nif0NL+ZcA6a58mxS+wfhoIugEEj7egb4OfuSeU8A==" saltValue="BK4kBJvLHsoQYpRTeW6Arg==" spinCount="100000" sheet="1" objects="1" scenarios="1"/>
  <mergeCells count="220"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81:F81"/>
    <mergeCell ref="G81:J81"/>
    <mergeCell ref="C82:F82"/>
    <mergeCell ref="G82:J82"/>
    <mergeCell ref="C83:F83"/>
    <mergeCell ref="G83:J83"/>
    <mergeCell ref="C78:F78"/>
    <mergeCell ref="G78:J78"/>
    <mergeCell ref="C79:F79"/>
    <mergeCell ref="G79:J79"/>
    <mergeCell ref="C80:F80"/>
    <mergeCell ref="G80:J80"/>
    <mergeCell ref="C75:F75"/>
    <mergeCell ref="G75:J75"/>
    <mergeCell ref="C76:F76"/>
    <mergeCell ref="G76:J76"/>
    <mergeCell ref="C77:F77"/>
    <mergeCell ref="G77:J77"/>
    <mergeCell ref="C72:F72"/>
    <mergeCell ref="G72:J72"/>
    <mergeCell ref="C73:F73"/>
    <mergeCell ref="G73:J73"/>
    <mergeCell ref="C74:F74"/>
    <mergeCell ref="G74:J74"/>
    <mergeCell ref="C69:F69"/>
    <mergeCell ref="G69:J69"/>
    <mergeCell ref="C70:F70"/>
    <mergeCell ref="G70:J70"/>
    <mergeCell ref="C71:F71"/>
    <mergeCell ref="G71:J71"/>
    <mergeCell ref="C66:F66"/>
    <mergeCell ref="G66:J66"/>
    <mergeCell ref="C67:F67"/>
    <mergeCell ref="G67:J67"/>
    <mergeCell ref="C68:F68"/>
    <mergeCell ref="G68:J68"/>
    <mergeCell ref="C63:F63"/>
    <mergeCell ref="G63:J63"/>
    <mergeCell ref="C64:F64"/>
    <mergeCell ref="G64:J64"/>
    <mergeCell ref="C65:F65"/>
    <mergeCell ref="G65:J65"/>
    <mergeCell ref="C60:F60"/>
    <mergeCell ref="G60:J60"/>
    <mergeCell ref="C61:F61"/>
    <mergeCell ref="G61:J61"/>
    <mergeCell ref="C62:F62"/>
    <mergeCell ref="G62:J62"/>
    <mergeCell ref="C57:F57"/>
    <mergeCell ref="G57:J57"/>
    <mergeCell ref="C58:F58"/>
    <mergeCell ref="G58:J58"/>
    <mergeCell ref="C59:F59"/>
    <mergeCell ref="G59:J59"/>
    <mergeCell ref="C54:F54"/>
    <mergeCell ref="G54:J54"/>
    <mergeCell ref="C55:F55"/>
    <mergeCell ref="G55:J55"/>
    <mergeCell ref="C56:F56"/>
    <mergeCell ref="G56:J56"/>
    <mergeCell ref="C51:F51"/>
    <mergeCell ref="G51:J51"/>
    <mergeCell ref="C52:F52"/>
    <mergeCell ref="G52:J52"/>
    <mergeCell ref="C53:F53"/>
    <mergeCell ref="G53:J53"/>
    <mergeCell ref="C48:F48"/>
    <mergeCell ref="G48:J48"/>
    <mergeCell ref="C49:F49"/>
    <mergeCell ref="G49:J49"/>
    <mergeCell ref="C50:F50"/>
    <mergeCell ref="G50:J50"/>
    <mergeCell ref="C45:F45"/>
    <mergeCell ref="G45:J45"/>
    <mergeCell ref="C46:F46"/>
    <mergeCell ref="G46:J46"/>
    <mergeCell ref="C47:F47"/>
    <mergeCell ref="G47:J47"/>
    <mergeCell ref="C42:F42"/>
    <mergeCell ref="G42:J42"/>
    <mergeCell ref="C43:F43"/>
    <mergeCell ref="G43:J43"/>
    <mergeCell ref="C44:F44"/>
    <mergeCell ref="G44:J44"/>
    <mergeCell ref="C39:F39"/>
    <mergeCell ref="G39:J39"/>
    <mergeCell ref="C40:F40"/>
    <mergeCell ref="G40:J40"/>
    <mergeCell ref="C41:F41"/>
    <mergeCell ref="G41:J41"/>
    <mergeCell ref="C36:F36"/>
    <mergeCell ref="G36:J36"/>
    <mergeCell ref="C37:F37"/>
    <mergeCell ref="G37:J37"/>
    <mergeCell ref="C38:F38"/>
    <mergeCell ref="G38:J38"/>
    <mergeCell ref="C33:F33"/>
    <mergeCell ref="G33:J33"/>
    <mergeCell ref="C34:F34"/>
    <mergeCell ref="G34:J34"/>
    <mergeCell ref="C35:F35"/>
    <mergeCell ref="G35:J35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8:F18"/>
    <mergeCell ref="G18:J18"/>
    <mergeCell ref="C19:F19"/>
    <mergeCell ref="G19:J19"/>
    <mergeCell ref="C20:F20"/>
    <mergeCell ref="G20:J20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A10:L10"/>
    <mergeCell ref="A11:A12"/>
    <mergeCell ref="B11:B12"/>
    <mergeCell ref="C11:F11"/>
    <mergeCell ref="G11:J11"/>
    <mergeCell ref="K11:K12"/>
    <mergeCell ref="L11:L12"/>
    <mergeCell ref="C15:F15"/>
    <mergeCell ref="G15:J15"/>
    <mergeCell ref="A1:M1"/>
    <mergeCell ref="B3:D3"/>
    <mergeCell ref="E3:G3"/>
    <mergeCell ref="I3:J3"/>
    <mergeCell ref="A4:D4"/>
    <mergeCell ref="F4:G4"/>
    <mergeCell ref="E5:L5"/>
    <mergeCell ref="E7:F7"/>
    <mergeCell ref="G7:H7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5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>
    <oddFooter>&amp;LMinisterium für Ernährung, Ländlichen Raum und Verbraucherschutz Baden-Württemberg 2026&amp;R&amp;A, Seite  &amp;P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R114"/>
  <sheetViews>
    <sheetView showGridLines="0" zoomScaleNormal="10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bestFit="1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710937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63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5</v>
      </c>
      <c r="M4" s="10" t="s">
        <v>14</v>
      </c>
      <c r="N4" s="2">
        <v>0</v>
      </c>
      <c r="O4" s="10" t="s">
        <v>8</v>
      </c>
      <c r="Q4" s="55" t="str">
        <f>IF((A13&gt;A8),A8,A13)</f>
        <v/>
      </c>
      <c r="R4" s="56" t="s">
        <v>44</v>
      </c>
    </row>
    <row r="5" spans="1:18" ht="30.75" customHeight="1" x14ac:dyDescent="0.2">
      <c r="A5" s="51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43</v>
      </c>
      <c r="P5" s="8" t="str">
        <f>_xlfn.IFNA(P3,N3)</f>
        <v/>
      </c>
      <c r="Q5" s="8"/>
    </row>
    <row r="6" spans="1:18" ht="30.75" customHeight="1" x14ac:dyDescent="0.2">
      <c r="A6" s="52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53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60" t="s">
        <v>45</v>
      </c>
      <c r="D8" s="61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63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19</v>
      </c>
      <c r="N11" s="63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2" t="s">
        <v>31</v>
      </c>
      <c r="P12" s="2" t="s">
        <v>30</v>
      </c>
    </row>
    <row r="13" spans="1:18" ht="27.95" customHeight="1" x14ac:dyDescent="0.2">
      <c r="A13" s="50" t="str">
        <f>D8</f>
        <v/>
      </c>
      <c r="B13" s="19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6"/>
      <c r="B14" s="19"/>
      <c r="C14" s="97"/>
      <c r="D14" s="98"/>
      <c r="E14" s="98"/>
      <c r="F14" s="99"/>
      <c r="G14" s="91"/>
      <c r="H14" s="92"/>
      <c r="I14" s="92"/>
      <c r="J14" s="93"/>
      <c r="K14" s="20" t="str">
        <f t="shared" ref="K14:K77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>IF(ISNUMBER(B14),((B14)*(O14))," ")</f>
        <v xml:space="preserve"> </v>
      </c>
      <c r="O14" s="2" t="e">
        <f>_xlfn.DAYS($P$5,A14)</f>
        <v>#VALUE!</v>
      </c>
      <c r="P14" s="46" t="e">
        <f>_xlfn.DAYS(A14,$Q$4)</f>
        <v>#VALUE!</v>
      </c>
    </row>
    <row r="15" spans="1:18" ht="27.95" customHeight="1" x14ac:dyDescent="0.2">
      <c r="A15" s="6"/>
      <c r="B15" s="19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>IF(ISNUMBER(B15),((B15)*(O15))," ")</f>
        <v xml:space="preserve"> </v>
      </c>
      <c r="O15" s="2" t="e">
        <f t="shared" ref="O15:O78" si="1">_xlfn.DAYS($P$5,A15)</f>
        <v>#VALUE!</v>
      </c>
      <c r="P15" s="57" t="e">
        <f t="shared" ref="P15:P78" si="2">_xlfn.DAYS(A15,$Q$4)</f>
        <v>#VALUE!</v>
      </c>
    </row>
    <row r="16" spans="1:18" ht="27.95" customHeight="1" x14ac:dyDescent="0.2">
      <c r="A16" s="6"/>
      <c r="B16" s="19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79" si="3">IF(AND(ISNUMBER(B16),ISTEXT(C16)),((B16)*(_xlfn.IFNA($P$3,$N$3)-A16))," ")</f>
        <v xml:space="preserve"> </v>
      </c>
      <c r="N16" s="2" t="str">
        <f t="shared" ref="N16:N79" si="4">IF(ISNUMBER(B16),((B16)*(O16))," ")</f>
        <v xml:space="preserve"> </v>
      </c>
      <c r="O16" s="2" t="e">
        <f t="shared" si="1"/>
        <v>#VALUE!</v>
      </c>
      <c r="P16" s="57" t="e">
        <f t="shared" si="2"/>
        <v>#VALUE!</v>
      </c>
    </row>
    <row r="17" spans="1:16" ht="27.95" customHeight="1" x14ac:dyDescent="0.2">
      <c r="A17" s="6"/>
      <c r="B17" s="19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3"/>
        <v xml:space="preserve"> </v>
      </c>
      <c r="N17" s="2" t="str">
        <f t="shared" si="4"/>
        <v xml:space="preserve"> </v>
      </c>
      <c r="O17" s="2" t="e">
        <f t="shared" si="1"/>
        <v>#VALUE!</v>
      </c>
      <c r="P17" s="57" t="e">
        <f t="shared" si="2"/>
        <v>#VALUE!</v>
      </c>
    </row>
    <row r="18" spans="1:16" ht="27.95" customHeight="1" x14ac:dyDescent="0.2">
      <c r="A18" s="6"/>
      <c r="B18" s="19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3"/>
        <v xml:space="preserve"> </v>
      </c>
      <c r="N18" s="2" t="str">
        <f t="shared" si="4"/>
        <v xml:space="preserve"> </v>
      </c>
      <c r="O18" s="2" t="e">
        <f t="shared" si="1"/>
        <v>#VALUE!</v>
      </c>
      <c r="P18" s="57" t="e">
        <f t="shared" si="2"/>
        <v>#VALUE!</v>
      </c>
    </row>
    <row r="19" spans="1:16" ht="27.95" customHeight="1" x14ac:dyDescent="0.2">
      <c r="A19" s="6"/>
      <c r="B19" s="19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3"/>
        <v xml:space="preserve"> </v>
      </c>
      <c r="N19" s="2" t="str">
        <f t="shared" si="4"/>
        <v xml:space="preserve"> </v>
      </c>
      <c r="O19" s="2" t="e">
        <f t="shared" si="1"/>
        <v>#VALUE!</v>
      </c>
      <c r="P19" s="57" t="e">
        <f t="shared" si="2"/>
        <v>#VALUE!</v>
      </c>
    </row>
    <row r="20" spans="1:16" ht="27.95" customHeight="1" x14ac:dyDescent="0.2">
      <c r="A20" s="6"/>
      <c r="B20" s="19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3"/>
        <v xml:space="preserve"> </v>
      </c>
      <c r="N20" s="2" t="str">
        <f t="shared" si="4"/>
        <v xml:space="preserve"> </v>
      </c>
      <c r="O20" s="2" t="e">
        <f t="shared" si="1"/>
        <v>#VALUE!</v>
      </c>
      <c r="P20" s="57" t="e">
        <f t="shared" si="2"/>
        <v>#VALUE!</v>
      </c>
    </row>
    <row r="21" spans="1:16" ht="27.95" customHeight="1" x14ac:dyDescent="0.2">
      <c r="A21" s="6"/>
      <c r="B21" s="19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3"/>
        <v xml:space="preserve"> </v>
      </c>
      <c r="N21" s="2" t="str">
        <f t="shared" si="4"/>
        <v xml:space="preserve"> </v>
      </c>
      <c r="O21" s="2" t="e">
        <f t="shared" si="1"/>
        <v>#VALUE!</v>
      </c>
      <c r="P21" s="57" t="e">
        <f t="shared" si="2"/>
        <v>#VALUE!</v>
      </c>
    </row>
    <row r="22" spans="1:16" ht="27.95" customHeight="1" x14ac:dyDescent="0.2">
      <c r="A22" s="6"/>
      <c r="B22" s="19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3"/>
        <v xml:space="preserve"> </v>
      </c>
      <c r="N22" s="2" t="str">
        <f t="shared" si="4"/>
        <v xml:space="preserve"> </v>
      </c>
      <c r="O22" s="2" t="e">
        <f t="shared" si="1"/>
        <v>#VALUE!</v>
      </c>
      <c r="P22" s="57" t="e">
        <f t="shared" si="2"/>
        <v>#VALUE!</v>
      </c>
    </row>
    <row r="23" spans="1:16" ht="27.95" customHeight="1" x14ac:dyDescent="0.2">
      <c r="A23" s="6"/>
      <c r="B23" s="19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3"/>
        <v xml:space="preserve"> </v>
      </c>
      <c r="N23" s="2" t="str">
        <f t="shared" si="4"/>
        <v xml:space="preserve"> </v>
      </c>
      <c r="O23" s="2" t="e">
        <f t="shared" si="1"/>
        <v>#VALUE!</v>
      </c>
      <c r="P23" s="57" t="e">
        <f t="shared" si="2"/>
        <v>#VALUE!</v>
      </c>
    </row>
    <row r="24" spans="1:16" ht="27.95" customHeight="1" x14ac:dyDescent="0.2">
      <c r="A24" s="6"/>
      <c r="B24" s="19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3"/>
        <v xml:space="preserve"> </v>
      </c>
      <c r="N24" s="2" t="str">
        <f t="shared" si="4"/>
        <v xml:space="preserve"> </v>
      </c>
      <c r="O24" s="2" t="e">
        <f t="shared" si="1"/>
        <v>#VALUE!</v>
      </c>
      <c r="P24" s="57" t="e">
        <f t="shared" si="2"/>
        <v>#VALUE!</v>
      </c>
    </row>
    <row r="25" spans="1:16" ht="27.95" customHeight="1" x14ac:dyDescent="0.2">
      <c r="A25" s="6"/>
      <c r="B25" s="19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3"/>
        <v xml:space="preserve"> </v>
      </c>
      <c r="N25" s="2" t="str">
        <f t="shared" si="4"/>
        <v xml:space="preserve"> </v>
      </c>
      <c r="O25" s="2" t="e">
        <f t="shared" si="1"/>
        <v>#VALUE!</v>
      </c>
      <c r="P25" s="57" t="e">
        <f t="shared" si="2"/>
        <v>#VALUE!</v>
      </c>
    </row>
    <row r="26" spans="1:16" ht="27.95" customHeight="1" x14ac:dyDescent="0.2">
      <c r="A26" s="6"/>
      <c r="B26" s="19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3"/>
        <v xml:space="preserve"> </v>
      </c>
      <c r="N26" s="2" t="str">
        <f t="shared" si="4"/>
        <v xml:space="preserve"> </v>
      </c>
      <c r="O26" s="2" t="e">
        <f t="shared" si="1"/>
        <v>#VALUE!</v>
      </c>
      <c r="P26" s="57" t="e">
        <f t="shared" si="2"/>
        <v>#VALUE!</v>
      </c>
    </row>
    <row r="27" spans="1:16" ht="27.95" customHeight="1" x14ac:dyDescent="0.2">
      <c r="A27" s="6"/>
      <c r="B27" s="19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3"/>
        <v xml:space="preserve"> </v>
      </c>
      <c r="N27" s="2" t="str">
        <f t="shared" si="4"/>
        <v xml:space="preserve"> </v>
      </c>
      <c r="O27" s="2" t="e">
        <f t="shared" si="1"/>
        <v>#VALUE!</v>
      </c>
      <c r="P27" s="57" t="e">
        <f t="shared" si="2"/>
        <v>#VALUE!</v>
      </c>
    </row>
    <row r="28" spans="1:16" ht="27.95" customHeight="1" x14ac:dyDescent="0.2">
      <c r="A28" s="6"/>
      <c r="B28" s="19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3"/>
        <v xml:space="preserve"> </v>
      </c>
      <c r="N28" s="2" t="str">
        <f t="shared" si="4"/>
        <v xml:space="preserve"> </v>
      </c>
      <c r="O28" s="2" t="e">
        <f t="shared" si="1"/>
        <v>#VALUE!</v>
      </c>
      <c r="P28" s="57" t="e">
        <f t="shared" si="2"/>
        <v>#VALUE!</v>
      </c>
    </row>
    <row r="29" spans="1:16" ht="27.95" customHeight="1" x14ac:dyDescent="0.2">
      <c r="A29" s="6"/>
      <c r="B29" s="19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3"/>
        <v xml:space="preserve"> </v>
      </c>
      <c r="N29" s="2" t="str">
        <f t="shared" si="4"/>
        <v xml:space="preserve"> </v>
      </c>
      <c r="O29" s="2" t="e">
        <f t="shared" si="1"/>
        <v>#VALUE!</v>
      </c>
      <c r="P29" s="57" t="e">
        <f t="shared" si="2"/>
        <v>#VALUE!</v>
      </c>
    </row>
    <row r="30" spans="1:16" ht="27.95" customHeight="1" x14ac:dyDescent="0.2">
      <c r="A30" s="6"/>
      <c r="B30" s="19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3"/>
        <v xml:space="preserve"> </v>
      </c>
      <c r="N30" s="2" t="str">
        <f t="shared" si="4"/>
        <v xml:space="preserve"> </v>
      </c>
      <c r="O30" s="2" t="e">
        <f t="shared" si="1"/>
        <v>#VALUE!</v>
      </c>
      <c r="P30" s="57" t="e">
        <f t="shared" si="2"/>
        <v>#VALUE!</v>
      </c>
    </row>
    <row r="31" spans="1:16" ht="27.95" customHeight="1" x14ac:dyDescent="0.2">
      <c r="A31" s="6"/>
      <c r="B31" s="19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3"/>
        <v xml:space="preserve"> </v>
      </c>
      <c r="N31" s="2" t="str">
        <f t="shared" si="4"/>
        <v xml:space="preserve"> </v>
      </c>
      <c r="O31" s="2" t="e">
        <f t="shared" si="1"/>
        <v>#VALUE!</v>
      </c>
      <c r="P31" s="57" t="e">
        <f t="shared" si="2"/>
        <v>#VALUE!</v>
      </c>
    </row>
    <row r="32" spans="1:16" ht="27.95" customHeight="1" x14ac:dyDescent="0.2">
      <c r="A32" s="6"/>
      <c r="B32" s="19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3"/>
        <v xml:space="preserve"> </v>
      </c>
      <c r="N32" s="2" t="str">
        <f t="shared" si="4"/>
        <v xml:space="preserve"> </v>
      </c>
      <c r="O32" s="2" t="e">
        <f t="shared" si="1"/>
        <v>#VALUE!</v>
      </c>
      <c r="P32" s="57" t="e">
        <f t="shared" si="2"/>
        <v>#VALUE!</v>
      </c>
    </row>
    <row r="33" spans="1:16" ht="27.95" customHeight="1" x14ac:dyDescent="0.2">
      <c r="A33" s="6"/>
      <c r="B33" s="19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3"/>
        <v xml:space="preserve"> </v>
      </c>
      <c r="N33" s="2" t="str">
        <f t="shared" si="4"/>
        <v xml:space="preserve"> </v>
      </c>
      <c r="O33" s="2" t="e">
        <f t="shared" si="1"/>
        <v>#VALUE!</v>
      </c>
      <c r="P33" s="57" t="e">
        <f t="shared" si="2"/>
        <v>#VALUE!</v>
      </c>
    </row>
    <row r="34" spans="1:16" ht="27.95" customHeight="1" x14ac:dyDescent="0.2">
      <c r="A34" s="6"/>
      <c r="B34" s="19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3"/>
        <v xml:space="preserve"> </v>
      </c>
      <c r="N34" s="2" t="str">
        <f t="shared" si="4"/>
        <v xml:space="preserve"> </v>
      </c>
      <c r="O34" s="2" t="e">
        <f t="shared" si="1"/>
        <v>#VALUE!</v>
      </c>
      <c r="P34" s="57" t="e">
        <f t="shared" si="2"/>
        <v>#VALUE!</v>
      </c>
    </row>
    <row r="35" spans="1:16" ht="27.95" customHeight="1" x14ac:dyDescent="0.2">
      <c r="A35" s="6"/>
      <c r="B35" s="19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3"/>
        <v xml:space="preserve"> </v>
      </c>
      <c r="N35" s="2" t="str">
        <f t="shared" si="4"/>
        <v xml:space="preserve"> </v>
      </c>
      <c r="O35" s="2" t="e">
        <f t="shared" si="1"/>
        <v>#VALUE!</v>
      </c>
      <c r="P35" s="57" t="e">
        <f t="shared" si="2"/>
        <v>#VALUE!</v>
      </c>
    </row>
    <row r="36" spans="1:16" ht="27.95" customHeight="1" x14ac:dyDescent="0.2">
      <c r="A36" s="6"/>
      <c r="B36" s="19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3"/>
        <v xml:space="preserve"> </v>
      </c>
      <c r="N36" s="2" t="str">
        <f t="shared" si="4"/>
        <v xml:space="preserve"> </v>
      </c>
      <c r="O36" s="2" t="e">
        <f t="shared" si="1"/>
        <v>#VALUE!</v>
      </c>
      <c r="P36" s="57" t="e">
        <f t="shared" si="2"/>
        <v>#VALUE!</v>
      </c>
    </row>
    <row r="37" spans="1:16" ht="27.95" customHeight="1" x14ac:dyDescent="0.2">
      <c r="A37" s="6"/>
      <c r="B37" s="19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3"/>
        <v xml:space="preserve"> </v>
      </c>
      <c r="N37" s="2" t="str">
        <f t="shared" si="4"/>
        <v xml:space="preserve"> </v>
      </c>
      <c r="O37" s="2" t="e">
        <f t="shared" si="1"/>
        <v>#VALUE!</v>
      </c>
      <c r="P37" s="57" t="e">
        <f t="shared" si="2"/>
        <v>#VALUE!</v>
      </c>
    </row>
    <row r="38" spans="1:16" ht="27.95" customHeight="1" x14ac:dyDescent="0.2">
      <c r="A38" s="6"/>
      <c r="B38" s="19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3"/>
        <v xml:space="preserve"> </v>
      </c>
      <c r="N38" s="2" t="str">
        <f t="shared" si="4"/>
        <v xml:space="preserve"> </v>
      </c>
      <c r="O38" s="2" t="e">
        <f t="shared" si="1"/>
        <v>#VALUE!</v>
      </c>
      <c r="P38" s="57" t="e">
        <f t="shared" si="2"/>
        <v>#VALUE!</v>
      </c>
    </row>
    <row r="39" spans="1:16" ht="27.95" customHeight="1" x14ac:dyDescent="0.2">
      <c r="A39" s="6"/>
      <c r="B39" s="19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3"/>
        <v xml:space="preserve"> </v>
      </c>
      <c r="N39" s="2" t="str">
        <f t="shared" si="4"/>
        <v xml:space="preserve"> </v>
      </c>
      <c r="O39" s="2" t="e">
        <f t="shared" si="1"/>
        <v>#VALUE!</v>
      </c>
      <c r="P39" s="57" t="e">
        <f t="shared" si="2"/>
        <v>#VALUE!</v>
      </c>
    </row>
    <row r="40" spans="1:16" ht="27.95" customHeight="1" x14ac:dyDescent="0.2">
      <c r="A40" s="6"/>
      <c r="B40" s="19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3"/>
        <v xml:space="preserve"> </v>
      </c>
      <c r="N40" s="2" t="str">
        <f t="shared" si="4"/>
        <v xml:space="preserve"> </v>
      </c>
      <c r="O40" s="2" t="e">
        <f t="shared" si="1"/>
        <v>#VALUE!</v>
      </c>
      <c r="P40" s="57" t="e">
        <f t="shared" si="2"/>
        <v>#VALUE!</v>
      </c>
    </row>
    <row r="41" spans="1:16" ht="27.95" customHeight="1" x14ac:dyDescent="0.2">
      <c r="A41" s="6"/>
      <c r="B41" s="19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3"/>
        <v xml:space="preserve"> </v>
      </c>
      <c r="N41" s="2" t="str">
        <f t="shared" si="4"/>
        <v xml:space="preserve"> </v>
      </c>
      <c r="O41" s="2" t="e">
        <f t="shared" si="1"/>
        <v>#VALUE!</v>
      </c>
      <c r="P41" s="57" t="e">
        <f t="shared" si="2"/>
        <v>#VALUE!</v>
      </c>
    </row>
    <row r="42" spans="1:16" ht="27.95" customHeight="1" x14ac:dyDescent="0.2">
      <c r="A42" s="6"/>
      <c r="B42" s="19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3"/>
        <v xml:space="preserve"> </v>
      </c>
      <c r="N42" s="2" t="str">
        <f t="shared" si="4"/>
        <v xml:space="preserve"> </v>
      </c>
      <c r="O42" s="2" t="e">
        <f t="shared" si="1"/>
        <v>#VALUE!</v>
      </c>
      <c r="P42" s="57" t="e">
        <f t="shared" si="2"/>
        <v>#VALUE!</v>
      </c>
    </row>
    <row r="43" spans="1:16" ht="27.95" customHeight="1" x14ac:dyDescent="0.2">
      <c r="A43" s="6"/>
      <c r="B43" s="19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3"/>
        <v xml:space="preserve"> </v>
      </c>
      <c r="N43" s="2" t="str">
        <f t="shared" si="4"/>
        <v xml:space="preserve"> </v>
      </c>
      <c r="O43" s="2" t="e">
        <f t="shared" si="1"/>
        <v>#VALUE!</v>
      </c>
      <c r="P43" s="57" t="e">
        <f t="shared" si="2"/>
        <v>#VALUE!</v>
      </c>
    </row>
    <row r="44" spans="1:16" ht="27.95" customHeight="1" x14ac:dyDescent="0.2">
      <c r="A44" s="6"/>
      <c r="B44" s="19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3"/>
        <v xml:space="preserve"> </v>
      </c>
      <c r="N44" s="2" t="str">
        <f t="shared" si="4"/>
        <v xml:space="preserve"> </v>
      </c>
      <c r="O44" s="2" t="e">
        <f t="shared" si="1"/>
        <v>#VALUE!</v>
      </c>
      <c r="P44" s="57" t="e">
        <f t="shared" si="2"/>
        <v>#VALUE!</v>
      </c>
    </row>
    <row r="45" spans="1:16" ht="27.95" customHeight="1" x14ac:dyDescent="0.2">
      <c r="A45" s="6"/>
      <c r="B45" s="19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3"/>
        <v xml:space="preserve"> </v>
      </c>
      <c r="N45" s="2" t="str">
        <f t="shared" si="4"/>
        <v xml:space="preserve"> </v>
      </c>
      <c r="O45" s="2" t="e">
        <f t="shared" si="1"/>
        <v>#VALUE!</v>
      </c>
      <c r="P45" s="57" t="e">
        <f t="shared" si="2"/>
        <v>#VALUE!</v>
      </c>
    </row>
    <row r="46" spans="1:16" ht="27.95" customHeight="1" x14ac:dyDescent="0.2">
      <c r="A46" s="6"/>
      <c r="B46" s="19"/>
      <c r="C46" s="97"/>
      <c r="D46" s="98"/>
      <c r="E46" s="98"/>
      <c r="F46" s="99"/>
      <c r="G46" s="91"/>
      <c r="H46" s="92"/>
      <c r="I46" s="92"/>
      <c r="J46" s="93"/>
      <c r="K46" s="20" t="str">
        <f t="shared" si="0"/>
        <v xml:space="preserve"> </v>
      </c>
      <c r="L46" s="7"/>
      <c r="M46" s="2" t="str">
        <f t="shared" si="3"/>
        <v xml:space="preserve"> </v>
      </c>
      <c r="N46" s="2" t="str">
        <f t="shared" si="4"/>
        <v xml:space="preserve"> </v>
      </c>
      <c r="O46" s="2" t="e">
        <f t="shared" si="1"/>
        <v>#VALUE!</v>
      </c>
      <c r="P46" s="57" t="e">
        <f t="shared" si="2"/>
        <v>#VALUE!</v>
      </c>
    </row>
    <row r="47" spans="1:16" ht="27.95" customHeight="1" x14ac:dyDescent="0.2">
      <c r="A47" s="6"/>
      <c r="B47" s="19"/>
      <c r="C47" s="97"/>
      <c r="D47" s="98"/>
      <c r="E47" s="98"/>
      <c r="F47" s="99"/>
      <c r="G47" s="91"/>
      <c r="H47" s="92"/>
      <c r="I47" s="92"/>
      <c r="J47" s="93"/>
      <c r="K47" s="20" t="str">
        <f t="shared" si="0"/>
        <v xml:space="preserve"> </v>
      </c>
      <c r="L47" s="7"/>
      <c r="M47" s="2" t="str">
        <f t="shared" si="3"/>
        <v xml:space="preserve"> </v>
      </c>
      <c r="N47" s="2" t="str">
        <f t="shared" si="4"/>
        <v xml:space="preserve"> </v>
      </c>
      <c r="O47" s="2" t="e">
        <f t="shared" si="1"/>
        <v>#VALUE!</v>
      </c>
      <c r="P47" s="57" t="e">
        <f t="shared" si="2"/>
        <v>#VALUE!</v>
      </c>
    </row>
    <row r="48" spans="1:16" ht="27.95" customHeight="1" x14ac:dyDescent="0.2">
      <c r="A48" s="6"/>
      <c r="B48" s="19"/>
      <c r="C48" s="97"/>
      <c r="D48" s="98"/>
      <c r="E48" s="98"/>
      <c r="F48" s="99"/>
      <c r="G48" s="91"/>
      <c r="H48" s="92"/>
      <c r="I48" s="92"/>
      <c r="J48" s="93"/>
      <c r="K48" s="20" t="str">
        <f t="shared" si="0"/>
        <v xml:space="preserve"> </v>
      </c>
      <c r="L48" s="7"/>
      <c r="M48" s="2" t="str">
        <f t="shared" si="3"/>
        <v xml:space="preserve"> </v>
      </c>
      <c r="N48" s="2" t="str">
        <f t="shared" si="4"/>
        <v xml:space="preserve"> </v>
      </c>
      <c r="O48" s="2" t="e">
        <f t="shared" si="1"/>
        <v>#VALUE!</v>
      </c>
      <c r="P48" s="57" t="e">
        <f t="shared" si="2"/>
        <v>#VALUE!</v>
      </c>
    </row>
    <row r="49" spans="1:16" ht="27.95" customHeight="1" x14ac:dyDescent="0.2">
      <c r="A49" s="6"/>
      <c r="B49" s="19"/>
      <c r="C49" s="97"/>
      <c r="D49" s="98"/>
      <c r="E49" s="98"/>
      <c r="F49" s="99"/>
      <c r="G49" s="91"/>
      <c r="H49" s="92"/>
      <c r="I49" s="92"/>
      <c r="J49" s="93"/>
      <c r="K49" s="20" t="str">
        <f t="shared" si="0"/>
        <v xml:space="preserve"> </v>
      </c>
      <c r="L49" s="7"/>
      <c r="M49" s="2" t="str">
        <f t="shared" si="3"/>
        <v xml:space="preserve"> </v>
      </c>
      <c r="N49" s="2" t="str">
        <f t="shared" si="4"/>
        <v xml:space="preserve"> </v>
      </c>
      <c r="O49" s="2" t="e">
        <f t="shared" si="1"/>
        <v>#VALUE!</v>
      </c>
      <c r="P49" s="57" t="e">
        <f t="shared" si="2"/>
        <v>#VALUE!</v>
      </c>
    </row>
    <row r="50" spans="1:16" ht="27.95" customHeight="1" x14ac:dyDescent="0.2">
      <c r="A50" s="6"/>
      <c r="B50" s="19"/>
      <c r="C50" s="97"/>
      <c r="D50" s="98"/>
      <c r="E50" s="98"/>
      <c r="F50" s="99"/>
      <c r="G50" s="91"/>
      <c r="H50" s="92"/>
      <c r="I50" s="92"/>
      <c r="J50" s="93"/>
      <c r="K50" s="20" t="str">
        <f t="shared" si="0"/>
        <v xml:space="preserve"> </v>
      </c>
      <c r="L50" s="7"/>
      <c r="M50" s="2" t="str">
        <f t="shared" si="3"/>
        <v xml:space="preserve"> </v>
      </c>
      <c r="N50" s="2" t="str">
        <f t="shared" si="4"/>
        <v xml:space="preserve"> </v>
      </c>
      <c r="O50" s="2" t="e">
        <f t="shared" si="1"/>
        <v>#VALUE!</v>
      </c>
      <c r="P50" s="57" t="e">
        <f t="shared" si="2"/>
        <v>#VALUE!</v>
      </c>
    </row>
    <row r="51" spans="1:16" ht="27.95" customHeight="1" x14ac:dyDescent="0.2">
      <c r="A51" s="6"/>
      <c r="B51" s="19"/>
      <c r="C51" s="97"/>
      <c r="D51" s="98"/>
      <c r="E51" s="98"/>
      <c r="F51" s="99"/>
      <c r="G51" s="91"/>
      <c r="H51" s="92"/>
      <c r="I51" s="92"/>
      <c r="J51" s="93"/>
      <c r="K51" s="20" t="str">
        <f t="shared" si="0"/>
        <v xml:space="preserve"> </v>
      </c>
      <c r="L51" s="7"/>
      <c r="M51" s="2" t="str">
        <f t="shared" si="3"/>
        <v xml:space="preserve"> </v>
      </c>
      <c r="N51" s="2" t="str">
        <f t="shared" si="4"/>
        <v xml:space="preserve"> </v>
      </c>
      <c r="O51" s="2" t="e">
        <f t="shared" si="1"/>
        <v>#VALUE!</v>
      </c>
      <c r="P51" s="57" t="e">
        <f t="shared" si="2"/>
        <v>#VALUE!</v>
      </c>
    </row>
    <row r="52" spans="1:16" ht="27.95" customHeight="1" x14ac:dyDescent="0.2">
      <c r="A52" s="6"/>
      <c r="B52" s="19"/>
      <c r="C52" s="97"/>
      <c r="D52" s="98"/>
      <c r="E52" s="98"/>
      <c r="F52" s="99"/>
      <c r="G52" s="91"/>
      <c r="H52" s="92"/>
      <c r="I52" s="92"/>
      <c r="J52" s="93"/>
      <c r="K52" s="20" t="str">
        <f t="shared" si="0"/>
        <v xml:space="preserve"> </v>
      </c>
      <c r="L52" s="7"/>
      <c r="M52" s="2" t="str">
        <f t="shared" si="3"/>
        <v xml:space="preserve"> </v>
      </c>
      <c r="N52" s="2" t="str">
        <f t="shared" si="4"/>
        <v xml:space="preserve"> </v>
      </c>
      <c r="O52" s="2" t="e">
        <f t="shared" si="1"/>
        <v>#VALUE!</v>
      </c>
      <c r="P52" s="57" t="e">
        <f t="shared" si="2"/>
        <v>#VALUE!</v>
      </c>
    </row>
    <row r="53" spans="1:16" ht="27.95" customHeight="1" x14ac:dyDescent="0.2">
      <c r="A53" s="6"/>
      <c r="B53" s="19"/>
      <c r="C53" s="97"/>
      <c r="D53" s="98"/>
      <c r="E53" s="98"/>
      <c r="F53" s="99"/>
      <c r="G53" s="91"/>
      <c r="H53" s="92"/>
      <c r="I53" s="92"/>
      <c r="J53" s="93"/>
      <c r="K53" s="20" t="str">
        <f t="shared" si="0"/>
        <v xml:space="preserve"> </v>
      </c>
      <c r="L53" s="7"/>
      <c r="M53" s="2" t="str">
        <f t="shared" si="3"/>
        <v xml:space="preserve"> </v>
      </c>
      <c r="N53" s="2" t="str">
        <f t="shared" si="4"/>
        <v xml:space="preserve"> </v>
      </c>
      <c r="O53" s="2" t="e">
        <f t="shared" si="1"/>
        <v>#VALUE!</v>
      </c>
      <c r="P53" s="57" t="e">
        <f t="shared" si="2"/>
        <v>#VALUE!</v>
      </c>
    </row>
    <row r="54" spans="1:16" ht="27.95" customHeight="1" x14ac:dyDescent="0.2">
      <c r="A54" s="6"/>
      <c r="B54" s="19"/>
      <c r="C54" s="97"/>
      <c r="D54" s="98"/>
      <c r="E54" s="98"/>
      <c r="F54" s="99"/>
      <c r="G54" s="91"/>
      <c r="H54" s="92"/>
      <c r="I54" s="92"/>
      <c r="J54" s="93"/>
      <c r="K54" s="20" t="str">
        <f t="shared" si="0"/>
        <v xml:space="preserve"> </v>
      </c>
      <c r="L54" s="7"/>
      <c r="M54" s="2" t="str">
        <f t="shared" si="3"/>
        <v xml:space="preserve"> </v>
      </c>
      <c r="N54" s="2" t="str">
        <f t="shared" si="4"/>
        <v xml:space="preserve"> </v>
      </c>
      <c r="O54" s="2" t="e">
        <f t="shared" si="1"/>
        <v>#VALUE!</v>
      </c>
      <c r="P54" s="57" t="e">
        <f t="shared" si="2"/>
        <v>#VALUE!</v>
      </c>
    </row>
    <row r="55" spans="1:16" ht="27.95" customHeight="1" x14ac:dyDescent="0.2">
      <c r="A55" s="6"/>
      <c r="B55" s="19"/>
      <c r="C55" s="97"/>
      <c r="D55" s="98"/>
      <c r="E55" s="98"/>
      <c r="F55" s="99"/>
      <c r="G55" s="91"/>
      <c r="H55" s="92"/>
      <c r="I55" s="92"/>
      <c r="J55" s="93"/>
      <c r="K55" s="20" t="str">
        <f t="shared" si="0"/>
        <v xml:space="preserve"> </v>
      </c>
      <c r="L55" s="7"/>
      <c r="M55" s="2" t="str">
        <f t="shared" si="3"/>
        <v xml:space="preserve"> </v>
      </c>
      <c r="N55" s="2" t="str">
        <f t="shared" si="4"/>
        <v xml:space="preserve"> </v>
      </c>
      <c r="O55" s="2" t="e">
        <f t="shared" si="1"/>
        <v>#VALUE!</v>
      </c>
      <c r="P55" s="57" t="e">
        <f t="shared" si="2"/>
        <v>#VALUE!</v>
      </c>
    </row>
    <row r="56" spans="1:16" ht="27.95" customHeight="1" x14ac:dyDescent="0.2">
      <c r="A56" s="6"/>
      <c r="B56" s="19"/>
      <c r="C56" s="97"/>
      <c r="D56" s="98"/>
      <c r="E56" s="98"/>
      <c r="F56" s="99"/>
      <c r="G56" s="91"/>
      <c r="H56" s="92"/>
      <c r="I56" s="92"/>
      <c r="J56" s="93"/>
      <c r="K56" s="20" t="str">
        <f t="shared" si="0"/>
        <v xml:space="preserve"> </v>
      </c>
      <c r="L56" s="7"/>
      <c r="M56" s="2" t="str">
        <f t="shared" si="3"/>
        <v xml:space="preserve"> </v>
      </c>
      <c r="N56" s="2" t="str">
        <f t="shared" si="4"/>
        <v xml:space="preserve"> </v>
      </c>
      <c r="O56" s="2" t="e">
        <f t="shared" si="1"/>
        <v>#VALUE!</v>
      </c>
      <c r="P56" s="57" t="e">
        <f t="shared" si="2"/>
        <v>#VALUE!</v>
      </c>
    </row>
    <row r="57" spans="1:16" ht="27.95" customHeight="1" x14ac:dyDescent="0.2">
      <c r="A57" s="6"/>
      <c r="B57" s="19"/>
      <c r="C57" s="97"/>
      <c r="D57" s="98"/>
      <c r="E57" s="98"/>
      <c r="F57" s="99"/>
      <c r="G57" s="91"/>
      <c r="H57" s="92"/>
      <c r="I57" s="92"/>
      <c r="J57" s="93"/>
      <c r="K57" s="20" t="str">
        <f t="shared" si="0"/>
        <v xml:space="preserve"> </v>
      </c>
      <c r="L57" s="7"/>
      <c r="M57" s="2" t="str">
        <f t="shared" si="3"/>
        <v xml:space="preserve"> </v>
      </c>
      <c r="N57" s="2" t="str">
        <f t="shared" si="4"/>
        <v xml:space="preserve"> </v>
      </c>
      <c r="O57" s="2" t="e">
        <f t="shared" si="1"/>
        <v>#VALUE!</v>
      </c>
      <c r="P57" s="57" t="e">
        <f t="shared" si="2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si="0"/>
        <v xml:space="preserve"> </v>
      </c>
      <c r="L58" s="7"/>
      <c r="M58" s="2" t="str">
        <f t="shared" si="3"/>
        <v xml:space="preserve"> </v>
      </c>
      <c r="N58" s="2" t="str">
        <f t="shared" si="4"/>
        <v xml:space="preserve"> </v>
      </c>
      <c r="O58" s="2" t="e">
        <f t="shared" si="1"/>
        <v>#VALUE!</v>
      </c>
      <c r="P58" s="57" t="e">
        <f t="shared" si="2"/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0"/>
        <v xml:space="preserve"> </v>
      </c>
      <c r="L59" s="7"/>
      <c r="M59" s="2" t="str">
        <f t="shared" si="3"/>
        <v xml:space="preserve"> </v>
      </c>
      <c r="N59" s="2" t="str">
        <f t="shared" si="4"/>
        <v xml:space="preserve"> </v>
      </c>
      <c r="O59" s="2" t="e">
        <f t="shared" si="1"/>
        <v>#VALUE!</v>
      </c>
      <c r="P59" s="57" t="e">
        <f t="shared" si="2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0"/>
        <v xml:space="preserve"> </v>
      </c>
      <c r="L60" s="7"/>
      <c r="M60" s="2" t="str">
        <f t="shared" si="3"/>
        <v xml:space="preserve"> </v>
      </c>
      <c r="N60" s="2" t="str">
        <f t="shared" si="4"/>
        <v xml:space="preserve"> </v>
      </c>
      <c r="O60" s="2" t="e">
        <f t="shared" si="1"/>
        <v>#VALUE!</v>
      </c>
      <c r="P60" s="57" t="e">
        <f t="shared" si="2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0"/>
        <v xml:space="preserve"> </v>
      </c>
      <c r="L61" s="7"/>
      <c r="M61" s="2" t="str">
        <f t="shared" si="3"/>
        <v xml:space="preserve"> </v>
      </c>
      <c r="N61" s="2" t="str">
        <f t="shared" si="4"/>
        <v xml:space="preserve"> </v>
      </c>
      <c r="O61" s="2" t="e">
        <f t="shared" si="1"/>
        <v>#VALUE!</v>
      </c>
      <c r="P61" s="57" t="e">
        <f t="shared" si="2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0"/>
        <v xml:space="preserve"> </v>
      </c>
      <c r="L62" s="7"/>
      <c r="M62" s="2" t="str">
        <f t="shared" si="3"/>
        <v xml:space="preserve"> </v>
      </c>
      <c r="N62" s="2" t="str">
        <f t="shared" si="4"/>
        <v xml:space="preserve"> </v>
      </c>
      <c r="O62" s="2" t="e">
        <f t="shared" si="1"/>
        <v>#VALUE!</v>
      </c>
      <c r="P62" s="57" t="e">
        <f t="shared" si="2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0"/>
        <v xml:space="preserve"> </v>
      </c>
      <c r="L63" s="7"/>
      <c r="M63" s="2" t="str">
        <f t="shared" si="3"/>
        <v xml:space="preserve"> </v>
      </c>
      <c r="N63" s="2" t="str">
        <f t="shared" si="4"/>
        <v xml:space="preserve"> </v>
      </c>
      <c r="O63" s="2" t="e">
        <f t="shared" si="1"/>
        <v>#VALUE!</v>
      </c>
      <c r="P63" s="57" t="e">
        <f t="shared" si="2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0"/>
        <v xml:space="preserve"> </v>
      </c>
      <c r="L64" s="7"/>
      <c r="M64" s="2" t="str">
        <f t="shared" si="3"/>
        <v xml:space="preserve"> </v>
      </c>
      <c r="N64" s="2" t="str">
        <f t="shared" si="4"/>
        <v xml:space="preserve"> </v>
      </c>
      <c r="O64" s="2" t="e">
        <f t="shared" si="1"/>
        <v>#VALUE!</v>
      </c>
      <c r="P64" s="57" t="e">
        <f t="shared" si="2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0"/>
        <v xml:space="preserve"> </v>
      </c>
      <c r="L65" s="7"/>
      <c r="M65" s="2" t="str">
        <f t="shared" si="3"/>
        <v xml:space="preserve"> </v>
      </c>
      <c r="N65" s="2" t="str">
        <f t="shared" si="4"/>
        <v xml:space="preserve"> </v>
      </c>
      <c r="O65" s="2" t="e">
        <f t="shared" si="1"/>
        <v>#VALUE!</v>
      </c>
      <c r="P65" s="57" t="e">
        <f t="shared" si="2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0"/>
        <v xml:space="preserve"> </v>
      </c>
      <c r="L66" s="7"/>
      <c r="M66" s="2" t="str">
        <f t="shared" si="3"/>
        <v xml:space="preserve"> </v>
      </c>
      <c r="N66" s="2" t="str">
        <f t="shared" si="4"/>
        <v xml:space="preserve"> </v>
      </c>
      <c r="O66" s="2" t="e">
        <f t="shared" si="1"/>
        <v>#VALUE!</v>
      </c>
      <c r="P66" s="57" t="e">
        <f t="shared" si="2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0"/>
        <v xml:space="preserve"> </v>
      </c>
      <c r="L67" s="7"/>
      <c r="M67" s="2" t="str">
        <f t="shared" si="3"/>
        <v xml:space="preserve"> </v>
      </c>
      <c r="N67" s="2" t="str">
        <f t="shared" si="4"/>
        <v xml:space="preserve"> </v>
      </c>
      <c r="O67" s="2" t="e">
        <f t="shared" si="1"/>
        <v>#VALUE!</v>
      </c>
      <c r="P67" s="57" t="e">
        <f t="shared" si="2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0"/>
        <v xml:space="preserve"> </v>
      </c>
      <c r="L68" s="7"/>
      <c r="M68" s="2" t="str">
        <f t="shared" si="3"/>
        <v xml:space="preserve"> </v>
      </c>
      <c r="N68" s="2" t="str">
        <f t="shared" si="4"/>
        <v xml:space="preserve"> </v>
      </c>
      <c r="O68" s="2" t="e">
        <f t="shared" si="1"/>
        <v>#VALUE!</v>
      </c>
      <c r="P68" s="57" t="e">
        <f t="shared" si="2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0"/>
        <v xml:space="preserve"> </v>
      </c>
      <c r="L69" s="7"/>
      <c r="M69" s="2" t="str">
        <f t="shared" si="3"/>
        <v xml:space="preserve"> </v>
      </c>
      <c r="N69" s="2" t="str">
        <f t="shared" si="4"/>
        <v xml:space="preserve"> </v>
      </c>
      <c r="O69" s="2" t="e">
        <f t="shared" si="1"/>
        <v>#VALUE!</v>
      </c>
      <c r="P69" s="57" t="e">
        <f t="shared" si="2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0"/>
        <v xml:space="preserve"> </v>
      </c>
      <c r="L70" s="7"/>
      <c r="M70" s="2" t="str">
        <f t="shared" si="3"/>
        <v xml:space="preserve"> </v>
      </c>
      <c r="N70" s="2" t="str">
        <f t="shared" si="4"/>
        <v xml:space="preserve"> </v>
      </c>
      <c r="O70" s="2" t="e">
        <f t="shared" si="1"/>
        <v>#VALUE!</v>
      </c>
      <c r="P70" s="57" t="e">
        <f t="shared" si="2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0"/>
        <v xml:space="preserve"> </v>
      </c>
      <c r="L71" s="7"/>
      <c r="M71" s="2" t="str">
        <f t="shared" si="3"/>
        <v xml:space="preserve"> </v>
      </c>
      <c r="N71" s="2" t="str">
        <f t="shared" si="4"/>
        <v xml:space="preserve"> </v>
      </c>
      <c r="O71" s="2" t="e">
        <f t="shared" si="1"/>
        <v>#VALUE!</v>
      </c>
      <c r="P71" s="57" t="e">
        <f t="shared" si="2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0"/>
        <v xml:space="preserve"> </v>
      </c>
      <c r="L72" s="7"/>
      <c r="M72" s="2" t="str">
        <f t="shared" si="3"/>
        <v xml:space="preserve"> </v>
      </c>
      <c r="N72" s="2" t="str">
        <f t="shared" si="4"/>
        <v xml:space="preserve"> </v>
      </c>
      <c r="O72" s="2" t="e">
        <f t="shared" si="1"/>
        <v>#VALUE!</v>
      </c>
      <c r="P72" s="57" t="e">
        <f t="shared" si="2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0"/>
        <v xml:space="preserve"> </v>
      </c>
      <c r="L73" s="7"/>
      <c r="M73" s="2" t="str">
        <f t="shared" si="3"/>
        <v xml:space="preserve"> </v>
      </c>
      <c r="N73" s="2" t="str">
        <f t="shared" si="4"/>
        <v xml:space="preserve"> </v>
      </c>
      <c r="O73" s="2" t="e">
        <f t="shared" si="1"/>
        <v>#VALUE!</v>
      </c>
      <c r="P73" s="57" t="e">
        <f t="shared" si="2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0"/>
        <v xml:space="preserve"> </v>
      </c>
      <c r="L74" s="7"/>
      <c r="M74" s="2" t="str">
        <f t="shared" si="3"/>
        <v xml:space="preserve"> </v>
      </c>
      <c r="N74" s="2" t="str">
        <f t="shared" si="4"/>
        <v xml:space="preserve"> </v>
      </c>
      <c r="O74" s="2" t="e">
        <f t="shared" si="1"/>
        <v>#VALUE!</v>
      </c>
      <c r="P74" s="57" t="e">
        <f t="shared" si="2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0"/>
        <v xml:space="preserve"> </v>
      </c>
      <c r="L75" s="7"/>
      <c r="M75" s="2" t="str">
        <f t="shared" si="3"/>
        <v xml:space="preserve"> </v>
      </c>
      <c r="N75" s="2" t="str">
        <f t="shared" si="4"/>
        <v xml:space="preserve"> </v>
      </c>
      <c r="O75" s="2" t="e">
        <f t="shared" si="1"/>
        <v>#VALUE!</v>
      </c>
      <c r="P75" s="57" t="e">
        <f t="shared" si="2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0"/>
        <v xml:space="preserve"> </v>
      </c>
      <c r="L76" s="7"/>
      <c r="M76" s="2" t="str">
        <f t="shared" si="3"/>
        <v xml:space="preserve"> </v>
      </c>
      <c r="N76" s="2" t="str">
        <f t="shared" si="4"/>
        <v xml:space="preserve"> </v>
      </c>
      <c r="O76" s="2" t="e">
        <f t="shared" si="1"/>
        <v>#VALUE!</v>
      </c>
      <c r="P76" s="57" t="e">
        <f t="shared" si="2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0"/>
        <v xml:space="preserve"> </v>
      </c>
      <c r="L77" s="7"/>
      <c r="M77" s="2" t="str">
        <f t="shared" si="3"/>
        <v xml:space="preserve"> </v>
      </c>
      <c r="N77" s="2" t="str">
        <f t="shared" si="4"/>
        <v xml:space="preserve"> </v>
      </c>
      <c r="O77" s="2" t="e">
        <f t="shared" si="1"/>
        <v>#VALUE!</v>
      </c>
      <c r="P77" s="57" t="e">
        <f t="shared" si="2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5">IF(ISNUMBER(B78),IF(ISBLANK(C78),K77-B78,K77+B78)," ")</f>
        <v xml:space="preserve"> </v>
      </c>
      <c r="L78" s="7"/>
      <c r="M78" s="2" t="str">
        <f t="shared" si="3"/>
        <v xml:space="preserve"> </v>
      </c>
      <c r="N78" s="2" t="str">
        <f t="shared" si="4"/>
        <v xml:space="preserve"> </v>
      </c>
      <c r="O78" s="2" t="e">
        <f t="shared" si="1"/>
        <v>#VALUE!</v>
      </c>
      <c r="P78" s="57" t="e">
        <f t="shared" si="2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5"/>
        <v xml:space="preserve"> </v>
      </c>
      <c r="L79" s="7"/>
      <c r="M79" s="2" t="str">
        <f t="shared" si="3"/>
        <v xml:space="preserve"> </v>
      </c>
      <c r="N79" s="2" t="str">
        <f t="shared" si="4"/>
        <v xml:space="preserve"> </v>
      </c>
      <c r="O79" s="2" t="e">
        <f t="shared" ref="O79:O113" si="6">_xlfn.DAYS($P$5,A79)</f>
        <v>#VALUE!</v>
      </c>
      <c r="P79" s="57" t="e">
        <f t="shared" ref="P79:P113" si="7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5"/>
        <v xml:space="preserve"> </v>
      </c>
      <c r="L80" s="7"/>
      <c r="M80" s="2" t="str">
        <f t="shared" ref="M80:M113" si="8">IF(AND(ISNUMBER(B80),ISTEXT(C80)),((B80)*(_xlfn.IFNA($P$3,$N$3)-A80))," ")</f>
        <v xml:space="preserve"> </v>
      </c>
      <c r="N80" s="2" t="str">
        <f t="shared" ref="N80:N113" si="9">IF(ISNUMBER(B80),((B80)*(O80))," ")</f>
        <v xml:space="preserve"> </v>
      </c>
      <c r="O80" s="2" t="e">
        <f t="shared" si="6"/>
        <v>#VALUE!</v>
      </c>
      <c r="P80" s="57" t="e">
        <f t="shared" si="7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5"/>
        <v xml:space="preserve"> </v>
      </c>
      <c r="L81" s="7"/>
      <c r="M81" s="2" t="str">
        <f t="shared" si="8"/>
        <v xml:space="preserve"> </v>
      </c>
      <c r="N81" s="2" t="str">
        <f t="shared" si="9"/>
        <v xml:space="preserve"> </v>
      </c>
      <c r="O81" s="2" t="e">
        <f t="shared" si="6"/>
        <v>#VALUE!</v>
      </c>
      <c r="P81" s="57" t="e">
        <f t="shared" si="7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5"/>
        <v xml:space="preserve"> </v>
      </c>
      <c r="L82" s="7"/>
      <c r="M82" s="2" t="str">
        <f t="shared" si="8"/>
        <v xml:space="preserve"> </v>
      </c>
      <c r="N82" s="2" t="str">
        <f t="shared" si="9"/>
        <v xml:space="preserve"> </v>
      </c>
      <c r="O82" s="2" t="e">
        <f t="shared" si="6"/>
        <v>#VALUE!</v>
      </c>
      <c r="P82" s="57" t="e">
        <f t="shared" si="7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5"/>
        <v xml:space="preserve"> </v>
      </c>
      <c r="L83" s="7"/>
      <c r="M83" s="2" t="str">
        <f t="shared" si="8"/>
        <v xml:space="preserve"> </v>
      </c>
      <c r="N83" s="2" t="str">
        <f t="shared" si="9"/>
        <v xml:space="preserve"> </v>
      </c>
      <c r="O83" s="2" t="e">
        <f t="shared" si="6"/>
        <v>#VALUE!</v>
      </c>
      <c r="P83" s="57" t="e">
        <f t="shared" si="7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5"/>
        <v xml:space="preserve"> </v>
      </c>
      <c r="L84" s="7"/>
      <c r="M84" s="2" t="str">
        <f t="shared" si="8"/>
        <v xml:space="preserve"> </v>
      </c>
      <c r="N84" s="2" t="str">
        <f t="shared" si="9"/>
        <v xml:space="preserve"> </v>
      </c>
      <c r="O84" s="2" t="e">
        <f t="shared" si="6"/>
        <v>#VALUE!</v>
      </c>
      <c r="P84" s="57" t="e">
        <f t="shared" si="7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5"/>
        <v xml:space="preserve"> </v>
      </c>
      <c r="L85" s="7"/>
      <c r="M85" s="2" t="str">
        <f t="shared" si="8"/>
        <v xml:space="preserve"> </v>
      </c>
      <c r="N85" s="2" t="str">
        <f t="shared" si="9"/>
        <v xml:space="preserve"> </v>
      </c>
      <c r="O85" s="2" t="e">
        <f t="shared" si="6"/>
        <v>#VALUE!</v>
      </c>
      <c r="P85" s="57" t="e">
        <f t="shared" si="7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5"/>
        <v xml:space="preserve"> </v>
      </c>
      <c r="L86" s="7"/>
      <c r="M86" s="2" t="str">
        <f t="shared" si="8"/>
        <v xml:space="preserve"> </v>
      </c>
      <c r="N86" s="2" t="str">
        <f t="shared" si="9"/>
        <v xml:space="preserve"> </v>
      </c>
      <c r="O86" s="2" t="e">
        <f t="shared" si="6"/>
        <v>#VALUE!</v>
      </c>
      <c r="P86" s="57" t="e">
        <f t="shared" si="7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5"/>
        <v xml:space="preserve"> </v>
      </c>
      <c r="L87" s="7"/>
      <c r="M87" s="2" t="str">
        <f t="shared" si="8"/>
        <v xml:space="preserve"> </v>
      </c>
      <c r="N87" s="2" t="str">
        <f t="shared" si="9"/>
        <v xml:space="preserve"> </v>
      </c>
      <c r="O87" s="2" t="e">
        <f t="shared" si="6"/>
        <v>#VALUE!</v>
      </c>
      <c r="P87" s="57" t="e">
        <f t="shared" si="7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5"/>
        <v xml:space="preserve"> </v>
      </c>
      <c r="L88" s="7"/>
      <c r="M88" s="2" t="str">
        <f t="shared" si="8"/>
        <v xml:space="preserve"> </v>
      </c>
      <c r="N88" s="2" t="str">
        <f t="shared" si="9"/>
        <v xml:space="preserve"> </v>
      </c>
      <c r="O88" s="2" t="e">
        <f t="shared" si="6"/>
        <v>#VALUE!</v>
      </c>
      <c r="P88" s="57" t="e">
        <f t="shared" si="7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5"/>
        <v xml:space="preserve"> </v>
      </c>
      <c r="L89" s="7"/>
      <c r="M89" s="2" t="str">
        <f t="shared" si="8"/>
        <v xml:space="preserve"> </v>
      </c>
      <c r="N89" s="2" t="str">
        <f t="shared" si="9"/>
        <v xml:space="preserve"> </v>
      </c>
      <c r="O89" s="2" t="e">
        <f t="shared" si="6"/>
        <v>#VALUE!</v>
      </c>
      <c r="P89" s="57" t="e">
        <f t="shared" si="7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5"/>
        <v xml:space="preserve"> </v>
      </c>
      <c r="L90" s="7"/>
      <c r="M90" s="2" t="str">
        <f t="shared" si="8"/>
        <v xml:space="preserve"> </v>
      </c>
      <c r="N90" s="2" t="str">
        <f t="shared" si="9"/>
        <v xml:space="preserve"> </v>
      </c>
      <c r="O90" s="2" t="e">
        <f t="shared" si="6"/>
        <v>#VALUE!</v>
      </c>
      <c r="P90" s="57" t="e">
        <f t="shared" si="7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5"/>
        <v xml:space="preserve"> </v>
      </c>
      <c r="L91" s="7"/>
      <c r="M91" s="2" t="str">
        <f t="shared" si="8"/>
        <v xml:space="preserve"> </v>
      </c>
      <c r="N91" s="2" t="str">
        <f t="shared" si="9"/>
        <v xml:space="preserve"> </v>
      </c>
      <c r="O91" s="2" t="e">
        <f t="shared" si="6"/>
        <v>#VALUE!</v>
      </c>
      <c r="P91" s="57" t="e">
        <f t="shared" si="7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5"/>
        <v xml:space="preserve"> </v>
      </c>
      <c r="L92" s="7"/>
      <c r="M92" s="2" t="str">
        <f t="shared" si="8"/>
        <v xml:space="preserve"> </v>
      </c>
      <c r="N92" s="2" t="str">
        <f t="shared" si="9"/>
        <v xml:space="preserve"> </v>
      </c>
      <c r="O92" s="2" t="e">
        <f t="shared" si="6"/>
        <v>#VALUE!</v>
      </c>
      <c r="P92" s="57" t="e">
        <f t="shared" si="7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5"/>
        <v xml:space="preserve"> </v>
      </c>
      <c r="L93" s="7"/>
      <c r="M93" s="2" t="str">
        <f t="shared" si="8"/>
        <v xml:space="preserve"> </v>
      </c>
      <c r="N93" s="2" t="str">
        <f t="shared" si="9"/>
        <v xml:space="preserve"> </v>
      </c>
      <c r="O93" s="2" t="e">
        <f t="shared" si="6"/>
        <v>#VALUE!</v>
      </c>
      <c r="P93" s="57" t="e">
        <f t="shared" si="7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5"/>
        <v xml:space="preserve"> </v>
      </c>
      <c r="L94" s="7"/>
      <c r="M94" s="2" t="str">
        <f t="shared" si="8"/>
        <v xml:space="preserve"> </v>
      </c>
      <c r="N94" s="2" t="str">
        <f t="shared" si="9"/>
        <v xml:space="preserve"> </v>
      </c>
      <c r="O94" s="2" t="e">
        <f t="shared" si="6"/>
        <v>#VALUE!</v>
      </c>
      <c r="P94" s="57" t="e">
        <f t="shared" si="7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5"/>
        <v xml:space="preserve"> </v>
      </c>
      <c r="L95" s="7"/>
      <c r="M95" s="2" t="str">
        <f t="shared" si="8"/>
        <v xml:space="preserve"> </v>
      </c>
      <c r="N95" s="2" t="str">
        <f t="shared" si="9"/>
        <v xml:space="preserve"> </v>
      </c>
      <c r="O95" s="2" t="e">
        <f t="shared" si="6"/>
        <v>#VALUE!</v>
      </c>
      <c r="P95" s="57" t="e">
        <f t="shared" si="7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5"/>
        <v xml:space="preserve"> </v>
      </c>
      <c r="L96" s="7"/>
      <c r="M96" s="2" t="str">
        <f t="shared" si="8"/>
        <v xml:space="preserve"> </v>
      </c>
      <c r="N96" s="2" t="str">
        <f t="shared" si="9"/>
        <v xml:space="preserve"> </v>
      </c>
      <c r="O96" s="2" t="e">
        <f t="shared" si="6"/>
        <v>#VALUE!</v>
      </c>
      <c r="P96" s="57" t="e">
        <f t="shared" si="7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5"/>
        <v xml:space="preserve"> </v>
      </c>
      <c r="L97" s="7"/>
      <c r="M97" s="2" t="str">
        <f t="shared" si="8"/>
        <v xml:space="preserve"> </v>
      </c>
      <c r="N97" s="2" t="str">
        <f t="shared" si="9"/>
        <v xml:space="preserve"> </v>
      </c>
      <c r="O97" s="2" t="e">
        <f t="shared" si="6"/>
        <v>#VALUE!</v>
      </c>
      <c r="P97" s="57" t="e">
        <f t="shared" si="7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5"/>
        <v xml:space="preserve"> </v>
      </c>
      <c r="L98" s="7"/>
      <c r="M98" s="2" t="str">
        <f t="shared" si="8"/>
        <v xml:space="preserve"> </v>
      </c>
      <c r="N98" s="2" t="str">
        <f t="shared" si="9"/>
        <v xml:space="preserve"> </v>
      </c>
      <c r="O98" s="2" t="e">
        <f t="shared" si="6"/>
        <v>#VALUE!</v>
      </c>
      <c r="P98" s="57" t="e">
        <f t="shared" si="7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5"/>
        <v xml:space="preserve"> </v>
      </c>
      <c r="L99" s="7"/>
      <c r="M99" s="2" t="str">
        <f t="shared" si="8"/>
        <v xml:space="preserve"> </v>
      </c>
      <c r="N99" s="2" t="str">
        <f t="shared" si="9"/>
        <v xml:space="preserve"> </v>
      </c>
      <c r="O99" s="2" t="e">
        <f t="shared" si="6"/>
        <v>#VALUE!</v>
      </c>
      <c r="P99" s="57" t="e">
        <f t="shared" si="7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5"/>
        <v xml:space="preserve"> </v>
      </c>
      <c r="L100" s="7"/>
      <c r="M100" s="2" t="str">
        <f t="shared" si="8"/>
        <v xml:space="preserve"> </v>
      </c>
      <c r="N100" s="2" t="str">
        <f t="shared" si="9"/>
        <v xml:space="preserve"> </v>
      </c>
      <c r="O100" s="2" t="e">
        <f t="shared" si="6"/>
        <v>#VALUE!</v>
      </c>
      <c r="P100" s="57" t="e">
        <f t="shared" si="7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5"/>
        <v xml:space="preserve"> </v>
      </c>
      <c r="L101" s="7"/>
      <c r="M101" s="2" t="str">
        <f t="shared" si="8"/>
        <v xml:space="preserve"> </v>
      </c>
      <c r="N101" s="2" t="str">
        <f t="shared" si="9"/>
        <v xml:space="preserve"> </v>
      </c>
      <c r="O101" s="2" t="e">
        <f t="shared" si="6"/>
        <v>#VALUE!</v>
      </c>
      <c r="P101" s="57" t="e">
        <f t="shared" si="7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5"/>
        <v xml:space="preserve"> </v>
      </c>
      <c r="L102" s="7"/>
      <c r="M102" s="2" t="str">
        <f t="shared" si="8"/>
        <v xml:space="preserve"> </v>
      </c>
      <c r="N102" s="2" t="str">
        <f t="shared" si="9"/>
        <v xml:space="preserve"> </v>
      </c>
      <c r="O102" s="2" t="e">
        <f t="shared" si="6"/>
        <v>#VALUE!</v>
      </c>
      <c r="P102" s="57" t="e">
        <f t="shared" si="7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5"/>
        <v xml:space="preserve"> </v>
      </c>
      <c r="L103" s="7"/>
      <c r="M103" s="2" t="str">
        <f t="shared" si="8"/>
        <v xml:space="preserve"> </v>
      </c>
      <c r="N103" s="2" t="str">
        <f t="shared" si="9"/>
        <v xml:space="preserve"> </v>
      </c>
      <c r="O103" s="2" t="e">
        <f t="shared" si="6"/>
        <v>#VALUE!</v>
      </c>
      <c r="P103" s="57" t="e">
        <f t="shared" si="7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5"/>
        <v xml:space="preserve"> </v>
      </c>
      <c r="L104" s="7"/>
      <c r="M104" s="2" t="str">
        <f t="shared" si="8"/>
        <v xml:space="preserve"> </v>
      </c>
      <c r="N104" s="2" t="str">
        <f t="shared" si="9"/>
        <v xml:space="preserve"> </v>
      </c>
      <c r="O104" s="2" t="e">
        <f t="shared" si="6"/>
        <v>#VALUE!</v>
      </c>
      <c r="P104" s="57" t="e">
        <f t="shared" si="7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5"/>
        <v xml:space="preserve"> </v>
      </c>
      <c r="L105" s="7"/>
      <c r="M105" s="2" t="str">
        <f t="shared" si="8"/>
        <v xml:space="preserve"> </v>
      </c>
      <c r="N105" s="2" t="str">
        <f t="shared" si="9"/>
        <v xml:space="preserve"> </v>
      </c>
      <c r="O105" s="2" t="e">
        <f t="shared" si="6"/>
        <v>#VALUE!</v>
      </c>
      <c r="P105" s="57" t="e">
        <f t="shared" si="7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5"/>
        <v xml:space="preserve"> </v>
      </c>
      <c r="L106" s="7"/>
      <c r="M106" s="2" t="str">
        <f t="shared" si="8"/>
        <v xml:space="preserve"> </v>
      </c>
      <c r="N106" s="2" t="str">
        <f t="shared" si="9"/>
        <v xml:space="preserve"> </v>
      </c>
      <c r="O106" s="2" t="e">
        <f t="shared" si="6"/>
        <v>#VALUE!</v>
      </c>
      <c r="P106" s="57" t="e">
        <f t="shared" si="7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5"/>
        <v xml:space="preserve"> </v>
      </c>
      <c r="L107" s="7"/>
      <c r="M107" s="2" t="str">
        <f t="shared" si="8"/>
        <v xml:space="preserve"> </v>
      </c>
      <c r="N107" s="2" t="str">
        <f t="shared" si="9"/>
        <v xml:space="preserve"> </v>
      </c>
      <c r="O107" s="2" t="e">
        <f t="shared" si="6"/>
        <v>#VALUE!</v>
      </c>
      <c r="P107" s="57" t="e">
        <f t="shared" si="7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5"/>
        <v xml:space="preserve"> </v>
      </c>
      <c r="L108" s="7"/>
      <c r="M108" s="2" t="str">
        <f t="shared" si="8"/>
        <v xml:space="preserve"> </v>
      </c>
      <c r="N108" s="2" t="str">
        <f t="shared" si="9"/>
        <v xml:space="preserve"> </v>
      </c>
      <c r="O108" s="2" t="e">
        <f t="shared" si="6"/>
        <v>#VALUE!</v>
      </c>
      <c r="P108" s="57" t="e">
        <f t="shared" si="7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5"/>
        <v xml:space="preserve"> </v>
      </c>
      <c r="L109" s="7"/>
      <c r="M109" s="2" t="str">
        <f t="shared" si="8"/>
        <v xml:space="preserve"> </v>
      </c>
      <c r="N109" s="2" t="str">
        <f t="shared" si="9"/>
        <v xml:space="preserve"> </v>
      </c>
      <c r="O109" s="2" t="e">
        <f t="shared" si="6"/>
        <v>#VALUE!</v>
      </c>
      <c r="P109" s="57" t="e">
        <f t="shared" si="7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5"/>
        <v xml:space="preserve"> </v>
      </c>
      <c r="L110" s="7"/>
      <c r="M110" s="2" t="str">
        <f t="shared" si="8"/>
        <v xml:space="preserve"> </v>
      </c>
      <c r="N110" s="2" t="str">
        <f t="shared" si="9"/>
        <v xml:space="preserve"> </v>
      </c>
      <c r="O110" s="2" t="e">
        <f t="shared" si="6"/>
        <v>#VALUE!</v>
      </c>
      <c r="P110" s="57" t="e">
        <f t="shared" si="7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5"/>
        <v xml:space="preserve"> </v>
      </c>
      <c r="L111" s="7"/>
      <c r="M111" s="2" t="str">
        <f t="shared" si="8"/>
        <v xml:space="preserve"> </v>
      </c>
      <c r="N111" s="2" t="str">
        <f t="shared" si="9"/>
        <v xml:space="preserve"> </v>
      </c>
      <c r="O111" s="2" t="e">
        <f t="shared" si="6"/>
        <v>#VALUE!</v>
      </c>
      <c r="P111" s="57" t="e">
        <f t="shared" si="7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5"/>
        <v xml:space="preserve"> </v>
      </c>
      <c r="L112" s="7"/>
      <c r="M112" s="2" t="str">
        <f t="shared" si="8"/>
        <v xml:space="preserve"> </v>
      </c>
      <c r="N112" s="2" t="str">
        <f t="shared" si="9"/>
        <v xml:space="preserve"> </v>
      </c>
      <c r="O112" s="2" t="e">
        <f t="shared" si="6"/>
        <v>#VALUE!</v>
      </c>
      <c r="P112" s="57" t="e">
        <f t="shared" si="7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5"/>
        <v xml:space="preserve"> </v>
      </c>
      <c r="L113" s="7"/>
      <c r="M113" s="2" t="str">
        <f t="shared" si="8"/>
        <v xml:space="preserve"> </v>
      </c>
      <c r="N113" s="2" t="str">
        <f t="shared" si="9"/>
        <v xml:space="preserve"> </v>
      </c>
      <c r="O113" s="2" t="e">
        <f t="shared" si="6"/>
        <v>#VALUE!</v>
      </c>
      <c r="P113" s="57" t="e">
        <f t="shared" si="7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d6JeSWd3dwyzaa0RHYFjfFWwe9wwussmkSCij2/QU5UY5m8f89qV0l+AviJl/O7ATfQLci/IQfh+Ap2RlEBGvw==" saltValue="zKYIiAO1kFhpPIlhujcGxA==" spinCount="100000" sheet="1" objects="1" scenarios="1"/>
  <mergeCells count="220"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81:F81"/>
    <mergeCell ref="G81:J81"/>
    <mergeCell ref="C82:F82"/>
    <mergeCell ref="G82:J82"/>
    <mergeCell ref="C83:F83"/>
    <mergeCell ref="G83:J83"/>
    <mergeCell ref="C78:F78"/>
    <mergeCell ref="G78:J78"/>
    <mergeCell ref="C79:F79"/>
    <mergeCell ref="G79:J79"/>
    <mergeCell ref="C80:F80"/>
    <mergeCell ref="G80:J80"/>
    <mergeCell ref="C75:F75"/>
    <mergeCell ref="G75:J75"/>
    <mergeCell ref="C76:F76"/>
    <mergeCell ref="G76:J76"/>
    <mergeCell ref="C77:F77"/>
    <mergeCell ref="G77:J77"/>
    <mergeCell ref="C72:F72"/>
    <mergeCell ref="G72:J72"/>
    <mergeCell ref="C73:F73"/>
    <mergeCell ref="G73:J73"/>
    <mergeCell ref="C74:F74"/>
    <mergeCell ref="G74:J74"/>
    <mergeCell ref="C69:F69"/>
    <mergeCell ref="G69:J69"/>
    <mergeCell ref="C70:F70"/>
    <mergeCell ref="G70:J70"/>
    <mergeCell ref="C71:F71"/>
    <mergeCell ref="G71:J71"/>
    <mergeCell ref="C66:F66"/>
    <mergeCell ref="G66:J66"/>
    <mergeCell ref="C67:F67"/>
    <mergeCell ref="G67:J67"/>
    <mergeCell ref="C68:F68"/>
    <mergeCell ref="G68:J68"/>
    <mergeCell ref="C63:F63"/>
    <mergeCell ref="G63:J63"/>
    <mergeCell ref="C64:F64"/>
    <mergeCell ref="G64:J64"/>
    <mergeCell ref="C65:F65"/>
    <mergeCell ref="G65:J65"/>
    <mergeCell ref="C60:F60"/>
    <mergeCell ref="G60:J60"/>
    <mergeCell ref="C61:F61"/>
    <mergeCell ref="G61:J61"/>
    <mergeCell ref="C62:F62"/>
    <mergeCell ref="G62:J62"/>
    <mergeCell ref="C57:F57"/>
    <mergeCell ref="G57:J57"/>
    <mergeCell ref="C58:F58"/>
    <mergeCell ref="G58:J58"/>
    <mergeCell ref="C59:F59"/>
    <mergeCell ref="G59:J59"/>
    <mergeCell ref="C54:F54"/>
    <mergeCell ref="G54:J54"/>
    <mergeCell ref="C55:F55"/>
    <mergeCell ref="G55:J55"/>
    <mergeCell ref="C56:F56"/>
    <mergeCell ref="G56:J56"/>
    <mergeCell ref="C51:F51"/>
    <mergeCell ref="G51:J51"/>
    <mergeCell ref="C52:F52"/>
    <mergeCell ref="G52:J52"/>
    <mergeCell ref="C53:F53"/>
    <mergeCell ref="G53:J53"/>
    <mergeCell ref="C48:F48"/>
    <mergeCell ref="G48:J48"/>
    <mergeCell ref="C49:F49"/>
    <mergeCell ref="G49:J49"/>
    <mergeCell ref="C50:F50"/>
    <mergeCell ref="G50:J50"/>
    <mergeCell ref="C45:F45"/>
    <mergeCell ref="G45:J45"/>
    <mergeCell ref="C46:F46"/>
    <mergeCell ref="G46:J46"/>
    <mergeCell ref="C47:F47"/>
    <mergeCell ref="G47:J47"/>
    <mergeCell ref="C42:F42"/>
    <mergeCell ref="G42:J42"/>
    <mergeCell ref="C43:F43"/>
    <mergeCell ref="G43:J43"/>
    <mergeCell ref="C44:F44"/>
    <mergeCell ref="G44:J44"/>
    <mergeCell ref="C39:F39"/>
    <mergeCell ref="G39:J39"/>
    <mergeCell ref="C40:F40"/>
    <mergeCell ref="G40:J40"/>
    <mergeCell ref="C41:F41"/>
    <mergeCell ref="G41:J41"/>
    <mergeCell ref="C36:F36"/>
    <mergeCell ref="G36:J36"/>
    <mergeCell ref="C37:F37"/>
    <mergeCell ref="G37:J37"/>
    <mergeCell ref="C38:F38"/>
    <mergeCell ref="G38:J38"/>
    <mergeCell ref="C33:F33"/>
    <mergeCell ref="G33:J33"/>
    <mergeCell ref="C34:F34"/>
    <mergeCell ref="G34:J34"/>
    <mergeCell ref="C35:F35"/>
    <mergeCell ref="G35:J35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8:F18"/>
    <mergeCell ref="G18:J18"/>
    <mergeCell ref="C19:F19"/>
    <mergeCell ref="G19:J19"/>
    <mergeCell ref="C20:F20"/>
    <mergeCell ref="G20:J20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A10:L10"/>
    <mergeCell ref="A11:A12"/>
    <mergeCell ref="B11:B12"/>
    <mergeCell ref="C11:F11"/>
    <mergeCell ref="G11:J11"/>
    <mergeCell ref="K11:K12"/>
    <mergeCell ref="L11:L12"/>
    <mergeCell ref="C15:F15"/>
    <mergeCell ref="G15:J15"/>
    <mergeCell ref="A1:M1"/>
    <mergeCell ref="B3:D3"/>
    <mergeCell ref="E3:G3"/>
    <mergeCell ref="I3:J3"/>
    <mergeCell ref="A4:D4"/>
    <mergeCell ref="F4:G4"/>
    <mergeCell ref="E5:L5"/>
    <mergeCell ref="E7:F7"/>
    <mergeCell ref="G7:H7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6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>
    <oddFooter>&amp;LMinisterium für Ernährung, Ländlichen Raum und Verbraucherschutz Baden-Württemberg 2026&amp;R&amp;A, Seite  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R114"/>
  <sheetViews>
    <sheetView showGridLines="0" zoomScale="80" zoomScaleNormal="80" zoomScaleSheetLayoutView="85" workbookViewId="0">
      <selection sqref="A1:M1"/>
    </sheetView>
  </sheetViews>
  <sheetFormatPr baseColWidth="10" defaultColWidth="11.42578125" defaultRowHeight="12.75" x14ac:dyDescent="0.2"/>
  <cols>
    <col min="1" max="1" width="19.28515625" style="2" customWidth="1"/>
    <col min="2" max="2" width="15.5703125" style="2" customWidth="1"/>
    <col min="3" max="3" width="12.85546875" style="2" customWidth="1"/>
    <col min="4" max="4" width="11.7109375" style="2" bestFit="1" customWidth="1"/>
    <col min="5" max="5" width="11.42578125" style="2"/>
    <col min="6" max="6" width="5.85546875" style="2" customWidth="1"/>
    <col min="7" max="7" width="9.5703125" style="2" customWidth="1"/>
    <col min="8" max="8" width="4" style="2" customWidth="1"/>
    <col min="9" max="9" width="8.28515625" style="2" customWidth="1"/>
    <col min="10" max="10" width="17.42578125" style="2" customWidth="1"/>
    <col min="11" max="11" width="15.5703125" style="2" customWidth="1"/>
    <col min="12" max="12" width="23" style="2" customWidth="1"/>
    <col min="13" max="13" width="37" style="2" hidden="1" customWidth="1"/>
    <col min="14" max="14" width="27.28515625" style="2" hidden="1" customWidth="1"/>
    <col min="15" max="15" width="41.42578125" style="2" hidden="1" customWidth="1"/>
    <col min="16" max="16" width="38.140625" style="2" hidden="1" customWidth="1"/>
    <col min="17" max="17" width="19.140625" style="2" hidden="1" customWidth="1"/>
    <col min="18" max="18" width="11.42578125" style="2" hidden="1" customWidth="1"/>
    <col min="19" max="16384" width="11.42578125" style="2"/>
  </cols>
  <sheetData>
    <row r="1" spans="1:18" ht="18" x14ac:dyDescent="0.25">
      <c r="A1" s="94" t="s">
        <v>61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8" ht="18" customHeight="1" x14ac:dyDescent="0.25">
      <c r="A2" s="33" t="s">
        <v>32</v>
      </c>
      <c r="K2" s="1"/>
      <c r="L2" s="1"/>
      <c r="M2" s="10" t="s">
        <v>12</v>
      </c>
      <c r="N2" s="10" t="s">
        <v>13</v>
      </c>
      <c r="O2" s="10" t="s">
        <v>33</v>
      </c>
      <c r="P2" s="10" t="s">
        <v>15</v>
      </c>
      <c r="Q2" s="10" t="s">
        <v>17</v>
      </c>
    </row>
    <row r="3" spans="1:18" ht="21" customHeight="1" x14ac:dyDescent="0.2">
      <c r="A3" s="3" t="s">
        <v>3</v>
      </c>
      <c r="B3" s="95"/>
      <c r="C3" s="95"/>
      <c r="D3" s="96"/>
      <c r="E3" s="114" t="s">
        <v>10</v>
      </c>
      <c r="F3" s="115"/>
      <c r="G3" s="115"/>
      <c r="H3" s="9" t="s">
        <v>11</v>
      </c>
      <c r="I3" s="95"/>
      <c r="J3" s="96"/>
      <c r="K3" s="3" t="s">
        <v>4</v>
      </c>
      <c r="L3" s="5"/>
      <c r="M3" s="8">
        <v>46023</v>
      </c>
      <c r="N3" s="8">
        <v>46387</v>
      </c>
      <c r="O3" s="2">
        <f>_xlfn.DAYS(N3+1,M3)</f>
        <v>365</v>
      </c>
      <c r="P3" s="8" t="str">
        <f>INDEX(A13:A113,MATCH(N4,K13:K113,0))</f>
        <v/>
      </c>
      <c r="Q3" s="63" t="e">
        <f>_xlfn.DAYS(P3,Q4)</f>
        <v>#VALUE!</v>
      </c>
    </row>
    <row r="4" spans="1:18" ht="30.75" customHeight="1" x14ac:dyDescent="0.2">
      <c r="A4" s="108" t="s">
        <v>46</v>
      </c>
      <c r="B4" s="109"/>
      <c r="C4" s="109"/>
      <c r="D4" s="109"/>
      <c r="E4" s="47" t="str">
        <f>IF(ISBLANK(B13),"",ROUNDDOWN(((M114-N114)/N11),0))</f>
        <v/>
      </c>
      <c r="F4" s="110" t="s">
        <v>8</v>
      </c>
      <c r="G4" s="110"/>
      <c r="H4" s="4"/>
      <c r="I4" s="26"/>
      <c r="J4" s="4"/>
      <c r="K4" s="3" t="s">
        <v>16</v>
      </c>
      <c r="L4" s="81">
        <v>6</v>
      </c>
      <c r="M4" s="10" t="s">
        <v>14</v>
      </c>
      <c r="N4" s="2">
        <v>0</v>
      </c>
      <c r="O4" s="10" t="s">
        <v>8</v>
      </c>
      <c r="Q4" s="55" t="str">
        <f>IF((A13&gt;A8),A8,A13)</f>
        <v/>
      </c>
      <c r="R4" s="56" t="s">
        <v>44</v>
      </c>
    </row>
    <row r="5" spans="1:18" ht="30.75" customHeight="1" x14ac:dyDescent="0.2">
      <c r="A5" s="27" t="s">
        <v>29</v>
      </c>
      <c r="B5" s="30"/>
      <c r="C5" s="30"/>
      <c r="D5" s="30"/>
      <c r="E5" s="116"/>
      <c r="F5" s="116"/>
      <c r="G5" s="116"/>
      <c r="H5" s="116"/>
      <c r="I5" s="116"/>
      <c r="J5" s="116"/>
      <c r="K5" s="116"/>
      <c r="L5" s="117"/>
      <c r="M5" s="10" t="s">
        <v>34</v>
      </c>
      <c r="N5" s="2" t="e">
        <f>_xlfn.DAYS(N3,B8)</f>
        <v>#VALUE!</v>
      </c>
      <c r="O5" s="10" t="s">
        <v>43</v>
      </c>
      <c r="P5" s="8" t="str">
        <f>_xlfn.IFNA(P3,N3)</f>
        <v/>
      </c>
      <c r="Q5" s="8"/>
    </row>
    <row r="6" spans="1:18" ht="30.75" customHeight="1" x14ac:dyDescent="0.2">
      <c r="A6" s="28"/>
      <c r="B6" s="30"/>
      <c r="C6" s="30"/>
      <c r="D6" s="30"/>
      <c r="E6" s="39"/>
      <c r="F6" s="32"/>
      <c r="G6" s="32"/>
      <c r="H6" s="31"/>
      <c r="I6" s="38"/>
      <c r="J6" s="31"/>
      <c r="K6" s="31"/>
      <c r="L6" s="31"/>
      <c r="M6" s="10"/>
      <c r="O6" s="10"/>
      <c r="Q6" s="8"/>
    </row>
    <row r="7" spans="1:18" ht="30.75" customHeight="1" x14ac:dyDescent="0.2">
      <c r="A7" s="35" t="s">
        <v>35</v>
      </c>
      <c r="B7" s="48"/>
      <c r="C7" s="36" t="s">
        <v>37</v>
      </c>
      <c r="D7" s="49"/>
      <c r="E7" s="118" t="s">
        <v>38</v>
      </c>
      <c r="F7" s="119"/>
      <c r="G7" s="106" t="str">
        <f>IF(OR(ISBLANK(D7),ISBLANK(B7)),"",_xlfn.DAYS(D7,B7))</f>
        <v/>
      </c>
      <c r="H7" s="107"/>
      <c r="I7" s="38"/>
      <c r="J7" s="29" t="s">
        <v>39</v>
      </c>
      <c r="K7" s="45" t="str">
        <f>IF(OR(ISBLANK(B7),ISBLANK(D7)),"",ROUNDDOWN(G7/7,0))</f>
        <v/>
      </c>
      <c r="L7" s="31"/>
      <c r="M7" s="10"/>
      <c r="O7" s="10"/>
      <c r="Q7" s="8"/>
    </row>
    <row r="8" spans="1:18" ht="30.75" customHeight="1" x14ac:dyDescent="0.2">
      <c r="A8" s="35" t="s">
        <v>36</v>
      </c>
      <c r="B8" s="37" t="str">
        <f>IF(OR(ISBLANK(B7),ISBLANK(D7)),"",IF(G7&lt;147,B7+147,D7))</f>
        <v/>
      </c>
      <c r="C8" s="60" t="s">
        <v>45</v>
      </c>
      <c r="D8" s="61" t="str">
        <f>IF((B8&lt;M3),M3,B8)</f>
        <v/>
      </c>
      <c r="E8" s="40"/>
      <c r="F8" s="32"/>
      <c r="G8" s="41"/>
      <c r="H8" s="31"/>
      <c r="I8" s="42"/>
      <c r="J8" s="41"/>
      <c r="K8" s="31"/>
      <c r="L8" s="31"/>
      <c r="M8" s="10"/>
      <c r="O8" s="10"/>
      <c r="Q8" s="8"/>
    </row>
    <row r="9" spans="1:18" ht="30.75" customHeight="1" x14ac:dyDescent="0.2">
      <c r="A9" s="34"/>
      <c r="B9" s="34"/>
      <c r="C9" s="44"/>
      <c r="D9" s="44"/>
      <c r="E9" s="43"/>
      <c r="F9" s="32"/>
      <c r="G9" s="32"/>
      <c r="H9" s="31"/>
      <c r="I9" s="42"/>
      <c r="J9" s="31"/>
      <c r="K9" s="31"/>
      <c r="L9" s="31"/>
      <c r="M9" s="10"/>
      <c r="O9" s="10"/>
      <c r="Q9" s="8"/>
    </row>
    <row r="10" spans="1:18" ht="28.5" customHeight="1" x14ac:dyDescent="0.2">
      <c r="A10" s="111" t="s">
        <v>40</v>
      </c>
      <c r="B10" s="112"/>
      <c r="C10" s="112"/>
      <c r="D10" s="112"/>
      <c r="E10" s="113"/>
      <c r="F10" s="113"/>
      <c r="G10" s="113"/>
      <c r="H10" s="113"/>
      <c r="I10" s="113"/>
      <c r="J10" s="113"/>
      <c r="K10" s="113"/>
      <c r="L10" s="113"/>
      <c r="M10" s="11" t="s">
        <v>53</v>
      </c>
      <c r="N10" s="63" t="e">
        <f>_xlfn.IFNA(Q3,N5)</f>
        <v>#VALUE!</v>
      </c>
      <c r="O10" s="10" t="s">
        <v>18</v>
      </c>
      <c r="P10" s="8"/>
    </row>
    <row r="11" spans="1:18" ht="14.25" customHeight="1" x14ac:dyDescent="0.2">
      <c r="A11" s="101" t="s">
        <v>42</v>
      </c>
      <c r="B11" s="100" t="s">
        <v>5</v>
      </c>
      <c r="C11" s="102" t="s">
        <v>0</v>
      </c>
      <c r="D11" s="102"/>
      <c r="E11" s="102"/>
      <c r="F11" s="102"/>
      <c r="G11" s="102" t="s">
        <v>1</v>
      </c>
      <c r="H11" s="102"/>
      <c r="I11" s="102"/>
      <c r="J11" s="102"/>
      <c r="K11" s="101" t="s">
        <v>41</v>
      </c>
      <c r="L11" s="102" t="s">
        <v>2</v>
      </c>
      <c r="M11" s="11" t="s">
        <v>19</v>
      </c>
      <c r="N11" s="63" t="e">
        <f>MIN(N10,O3)</f>
        <v>#VALUE!</v>
      </c>
    </row>
    <row r="12" spans="1:18" ht="24.75" customHeight="1" x14ac:dyDescent="0.2">
      <c r="A12" s="102"/>
      <c r="B12" s="100"/>
      <c r="C12" s="103" t="s">
        <v>9</v>
      </c>
      <c r="D12" s="104"/>
      <c r="E12" s="104"/>
      <c r="F12" s="105"/>
      <c r="G12" s="103" t="s">
        <v>6</v>
      </c>
      <c r="H12" s="104"/>
      <c r="I12" s="104"/>
      <c r="J12" s="105"/>
      <c r="K12" s="100"/>
      <c r="L12" s="102"/>
      <c r="M12" s="2" t="s">
        <v>7</v>
      </c>
      <c r="O12" s="2" t="s">
        <v>31</v>
      </c>
      <c r="P12" s="2" t="s">
        <v>30</v>
      </c>
    </row>
    <row r="13" spans="1:18" ht="27.95" customHeight="1" x14ac:dyDescent="0.2">
      <c r="A13" s="50" t="str">
        <f>D8</f>
        <v/>
      </c>
      <c r="B13" s="19"/>
      <c r="C13" s="91"/>
      <c r="D13" s="92"/>
      <c r="E13" s="92"/>
      <c r="F13" s="93"/>
      <c r="G13" s="97"/>
      <c r="H13" s="98"/>
      <c r="I13" s="98"/>
      <c r="J13" s="99"/>
      <c r="K13" s="20">
        <f>B13</f>
        <v>0</v>
      </c>
      <c r="L13" s="7"/>
      <c r="M13" s="2" t="e">
        <f>K13*N11</f>
        <v>#VALUE!</v>
      </c>
    </row>
    <row r="14" spans="1:18" ht="27.95" customHeight="1" x14ac:dyDescent="0.2">
      <c r="A14" s="6"/>
      <c r="B14" s="19"/>
      <c r="C14" s="97"/>
      <c r="D14" s="98"/>
      <c r="E14" s="98"/>
      <c r="F14" s="99"/>
      <c r="G14" s="91"/>
      <c r="H14" s="92"/>
      <c r="I14" s="92"/>
      <c r="J14" s="93"/>
      <c r="K14" s="20" t="str">
        <f t="shared" ref="K14:K45" si="0">IF(ISNUMBER(B14),IF(ISBLANK(C14),K13-B14,K13+B14)," ")</f>
        <v xml:space="preserve"> </v>
      </c>
      <c r="L14" s="7"/>
      <c r="M14" s="2" t="str">
        <f>IF(AND(ISNUMBER(B14),ISTEXT(C14)),((B14)*(_xlfn.IFNA($P$3,$N$3)-A14))," ")</f>
        <v xml:space="preserve"> </v>
      </c>
      <c r="N14" s="2" t="str">
        <f>IF(ISNUMBER(B14),((B14)*(O14))," ")</f>
        <v xml:space="preserve"> </v>
      </c>
      <c r="O14" s="2" t="e">
        <f>_xlfn.DAYS($P$5,A14)</f>
        <v>#VALUE!</v>
      </c>
      <c r="P14" s="46" t="e">
        <f>_xlfn.DAYS(A14,$Q$4)</f>
        <v>#VALUE!</v>
      </c>
    </row>
    <row r="15" spans="1:18" ht="27.95" customHeight="1" x14ac:dyDescent="0.2">
      <c r="A15" s="6"/>
      <c r="B15" s="19"/>
      <c r="C15" s="97"/>
      <c r="D15" s="98"/>
      <c r="E15" s="98"/>
      <c r="F15" s="99"/>
      <c r="G15" s="91"/>
      <c r="H15" s="92"/>
      <c r="I15" s="92"/>
      <c r="J15" s="93"/>
      <c r="K15" s="20" t="str">
        <f t="shared" si="0"/>
        <v xml:space="preserve"> </v>
      </c>
      <c r="L15" s="7"/>
      <c r="M15" s="63" t="str">
        <f>IF(AND(ISNUMBER(B15),ISTEXT(C15)),((B15)*(_xlfn.IFNA($P$3,$N$3)-A15))," ")</f>
        <v xml:space="preserve"> </v>
      </c>
      <c r="N15" s="2" t="str">
        <f>IF(ISNUMBER(B15),((B15)*(O15))," ")</f>
        <v xml:space="preserve"> </v>
      </c>
      <c r="O15" s="2" t="e">
        <f t="shared" ref="O15:O78" si="1">_xlfn.DAYS($P$5,A15)</f>
        <v>#VALUE!</v>
      </c>
      <c r="P15" s="57" t="e">
        <f t="shared" ref="P15:P78" si="2">_xlfn.DAYS(A15,$Q$4)</f>
        <v>#VALUE!</v>
      </c>
    </row>
    <row r="16" spans="1:18" ht="27.95" customHeight="1" x14ac:dyDescent="0.2">
      <c r="A16" s="6"/>
      <c r="B16" s="19"/>
      <c r="C16" s="97"/>
      <c r="D16" s="98"/>
      <c r="E16" s="98"/>
      <c r="F16" s="99"/>
      <c r="G16" s="91"/>
      <c r="H16" s="92"/>
      <c r="I16" s="92"/>
      <c r="J16" s="93"/>
      <c r="K16" s="20" t="str">
        <f t="shared" si="0"/>
        <v xml:space="preserve"> </v>
      </c>
      <c r="L16" s="7"/>
      <c r="M16" s="2" t="str">
        <f t="shared" ref="M16:M47" si="3">IF(AND(ISNUMBER(B16),ISTEXT(C16)),((B16)*(_xlfn.IFNA($P$3,$N$3)-A16))," ")</f>
        <v xml:space="preserve"> </v>
      </c>
      <c r="N16" s="2" t="str">
        <f t="shared" ref="N16:N79" si="4">IF(ISNUMBER(B16),((B16)*(O16))," ")</f>
        <v xml:space="preserve"> </v>
      </c>
      <c r="O16" s="2" t="e">
        <f t="shared" si="1"/>
        <v>#VALUE!</v>
      </c>
      <c r="P16" s="57" t="e">
        <f t="shared" si="2"/>
        <v>#VALUE!</v>
      </c>
    </row>
    <row r="17" spans="1:16" ht="27.95" customHeight="1" x14ac:dyDescent="0.2">
      <c r="A17" s="6"/>
      <c r="B17" s="19"/>
      <c r="C17" s="97"/>
      <c r="D17" s="98"/>
      <c r="E17" s="98"/>
      <c r="F17" s="99"/>
      <c r="G17" s="91"/>
      <c r="H17" s="92"/>
      <c r="I17" s="92"/>
      <c r="J17" s="93"/>
      <c r="K17" s="20" t="str">
        <f t="shared" si="0"/>
        <v xml:space="preserve"> </v>
      </c>
      <c r="L17" s="7"/>
      <c r="M17" s="2" t="str">
        <f t="shared" si="3"/>
        <v xml:space="preserve"> </v>
      </c>
      <c r="N17" s="2" t="str">
        <f t="shared" si="4"/>
        <v xml:space="preserve"> </v>
      </c>
      <c r="O17" s="2" t="e">
        <f t="shared" si="1"/>
        <v>#VALUE!</v>
      </c>
      <c r="P17" s="57" t="e">
        <f t="shared" si="2"/>
        <v>#VALUE!</v>
      </c>
    </row>
    <row r="18" spans="1:16" ht="27.95" customHeight="1" x14ac:dyDescent="0.2">
      <c r="A18" s="6"/>
      <c r="B18" s="19"/>
      <c r="C18" s="97"/>
      <c r="D18" s="98"/>
      <c r="E18" s="98"/>
      <c r="F18" s="99"/>
      <c r="G18" s="91"/>
      <c r="H18" s="92"/>
      <c r="I18" s="92"/>
      <c r="J18" s="93"/>
      <c r="K18" s="20" t="str">
        <f t="shared" si="0"/>
        <v xml:space="preserve"> </v>
      </c>
      <c r="L18" s="7"/>
      <c r="M18" s="2" t="str">
        <f t="shared" si="3"/>
        <v xml:space="preserve"> </v>
      </c>
      <c r="N18" s="2" t="str">
        <f t="shared" si="4"/>
        <v xml:space="preserve"> </v>
      </c>
      <c r="O18" s="2" t="e">
        <f t="shared" si="1"/>
        <v>#VALUE!</v>
      </c>
      <c r="P18" s="57" t="e">
        <f t="shared" si="2"/>
        <v>#VALUE!</v>
      </c>
    </row>
    <row r="19" spans="1:16" ht="27.95" customHeight="1" x14ac:dyDescent="0.2">
      <c r="A19" s="6"/>
      <c r="B19" s="19"/>
      <c r="C19" s="97"/>
      <c r="D19" s="98"/>
      <c r="E19" s="98"/>
      <c r="F19" s="99"/>
      <c r="G19" s="91"/>
      <c r="H19" s="92"/>
      <c r="I19" s="92"/>
      <c r="J19" s="93"/>
      <c r="K19" s="20" t="str">
        <f t="shared" si="0"/>
        <v xml:space="preserve"> </v>
      </c>
      <c r="L19" s="7"/>
      <c r="M19" s="2" t="str">
        <f t="shared" si="3"/>
        <v xml:space="preserve"> </v>
      </c>
      <c r="N19" s="2" t="str">
        <f t="shared" si="4"/>
        <v xml:space="preserve"> </v>
      </c>
      <c r="O19" s="2" t="e">
        <f t="shared" si="1"/>
        <v>#VALUE!</v>
      </c>
      <c r="P19" s="57" t="e">
        <f t="shared" si="2"/>
        <v>#VALUE!</v>
      </c>
    </row>
    <row r="20" spans="1:16" ht="27.95" customHeight="1" x14ac:dyDescent="0.2">
      <c r="A20" s="6"/>
      <c r="B20" s="19"/>
      <c r="C20" s="97"/>
      <c r="D20" s="98"/>
      <c r="E20" s="98"/>
      <c r="F20" s="99"/>
      <c r="G20" s="91"/>
      <c r="H20" s="92"/>
      <c r="I20" s="92"/>
      <c r="J20" s="93"/>
      <c r="K20" s="20" t="str">
        <f t="shared" si="0"/>
        <v xml:space="preserve"> </v>
      </c>
      <c r="L20" s="7"/>
      <c r="M20" s="2" t="str">
        <f t="shared" si="3"/>
        <v xml:space="preserve"> </v>
      </c>
      <c r="N20" s="2" t="str">
        <f t="shared" si="4"/>
        <v xml:space="preserve"> </v>
      </c>
      <c r="O20" s="2" t="e">
        <f t="shared" si="1"/>
        <v>#VALUE!</v>
      </c>
      <c r="P20" s="57" t="e">
        <f t="shared" si="2"/>
        <v>#VALUE!</v>
      </c>
    </row>
    <row r="21" spans="1:16" ht="27.95" customHeight="1" x14ac:dyDescent="0.2">
      <c r="A21" s="6"/>
      <c r="B21" s="19"/>
      <c r="C21" s="97"/>
      <c r="D21" s="98"/>
      <c r="E21" s="98"/>
      <c r="F21" s="99"/>
      <c r="G21" s="91"/>
      <c r="H21" s="92"/>
      <c r="I21" s="92"/>
      <c r="J21" s="93"/>
      <c r="K21" s="20" t="str">
        <f t="shared" si="0"/>
        <v xml:space="preserve"> </v>
      </c>
      <c r="L21" s="7"/>
      <c r="M21" s="2" t="str">
        <f t="shared" si="3"/>
        <v xml:space="preserve"> </v>
      </c>
      <c r="N21" s="2" t="str">
        <f t="shared" si="4"/>
        <v xml:space="preserve"> </v>
      </c>
      <c r="O21" s="2" t="e">
        <f t="shared" si="1"/>
        <v>#VALUE!</v>
      </c>
      <c r="P21" s="57" t="e">
        <f t="shared" si="2"/>
        <v>#VALUE!</v>
      </c>
    </row>
    <row r="22" spans="1:16" ht="27.95" customHeight="1" x14ac:dyDescent="0.2">
      <c r="A22" s="6"/>
      <c r="B22" s="19"/>
      <c r="C22" s="97"/>
      <c r="D22" s="98"/>
      <c r="E22" s="98"/>
      <c r="F22" s="99"/>
      <c r="G22" s="91"/>
      <c r="H22" s="92"/>
      <c r="I22" s="92"/>
      <c r="J22" s="93"/>
      <c r="K22" s="20" t="str">
        <f t="shared" si="0"/>
        <v xml:space="preserve"> </v>
      </c>
      <c r="L22" s="7"/>
      <c r="M22" s="2" t="str">
        <f t="shared" si="3"/>
        <v xml:space="preserve"> </v>
      </c>
      <c r="N22" s="2" t="str">
        <f t="shared" si="4"/>
        <v xml:space="preserve"> </v>
      </c>
      <c r="O22" s="2" t="e">
        <f t="shared" si="1"/>
        <v>#VALUE!</v>
      </c>
      <c r="P22" s="57" t="e">
        <f t="shared" si="2"/>
        <v>#VALUE!</v>
      </c>
    </row>
    <row r="23" spans="1:16" ht="27.95" customHeight="1" x14ac:dyDescent="0.2">
      <c r="A23" s="6"/>
      <c r="B23" s="19"/>
      <c r="C23" s="97"/>
      <c r="D23" s="98"/>
      <c r="E23" s="98"/>
      <c r="F23" s="99"/>
      <c r="G23" s="91"/>
      <c r="H23" s="92"/>
      <c r="I23" s="92"/>
      <c r="J23" s="93"/>
      <c r="K23" s="20" t="str">
        <f t="shared" si="0"/>
        <v xml:space="preserve"> </v>
      </c>
      <c r="L23" s="7"/>
      <c r="M23" s="2" t="str">
        <f t="shared" si="3"/>
        <v xml:space="preserve"> </v>
      </c>
      <c r="N23" s="2" t="str">
        <f t="shared" si="4"/>
        <v xml:space="preserve"> </v>
      </c>
      <c r="O23" s="2" t="e">
        <f t="shared" si="1"/>
        <v>#VALUE!</v>
      </c>
      <c r="P23" s="57" t="e">
        <f t="shared" si="2"/>
        <v>#VALUE!</v>
      </c>
    </row>
    <row r="24" spans="1:16" ht="27.95" customHeight="1" x14ac:dyDescent="0.2">
      <c r="A24" s="6"/>
      <c r="B24" s="19"/>
      <c r="C24" s="97"/>
      <c r="D24" s="98"/>
      <c r="E24" s="98"/>
      <c r="F24" s="99"/>
      <c r="G24" s="91"/>
      <c r="H24" s="92"/>
      <c r="I24" s="92"/>
      <c r="J24" s="93"/>
      <c r="K24" s="20" t="str">
        <f t="shared" si="0"/>
        <v xml:space="preserve"> </v>
      </c>
      <c r="L24" s="7"/>
      <c r="M24" s="2" t="str">
        <f t="shared" si="3"/>
        <v xml:space="preserve"> </v>
      </c>
      <c r="N24" s="2" t="str">
        <f t="shared" si="4"/>
        <v xml:space="preserve"> </v>
      </c>
      <c r="O24" s="2" t="e">
        <f t="shared" si="1"/>
        <v>#VALUE!</v>
      </c>
      <c r="P24" s="57" t="e">
        <f t="shared" si="2"/>
        <v>#VALUE!</v>
      </c>
    </row>
    <row r="25" spans="1:16" ht="27.95" customHeight="1" x14ac:dyDescent="0.2">
      <c r="A25" s="6"/>
      <c r="B25" s="19"/>
      <c r="C25" s="97"/>
      <c r="D25" s="98"/>
      <c r="E25" s="98"/>
      <c r="F25" s="99"/>
      <c r="G25" s="91"/>
      <c r="H25" s="92"/>
      <c r="I25" s="92"/>
      <c r="J25" s="93"/>
      <c r="K25" s="20" t="str">
        <f t="shared" si="0"/>
        <v xml:space="preserve"> </v>
      </c>
      <c r="L25" s="7"/>
      <c r="M25" s="2" t="str">
        <f t="shared" si="3"/>
        <v xml:space="preserve"> </v>
      </c>
      <c r="N25" s="2" t="str">
        <f t="shared" si="4"/>
        <v xml:space="preserve"> </v>
      </c>
      <c r="O25" s="2" t="e">
        <f t="shared" si="1"/>
        <v>#VALUE!</v>
      </c>
      <c r="P25" s="57" t="e">
        <f t="shared" si="2"/>
        <v>#VALUE!</v>
      </c>
    </row>
    <row r="26" spans="1:16" ht="27.95" customHeight="1" x14ac:dyDescent="0.2">
      <c r="A26" s="6"/>
      <c r="B26" s="19"/>
      <c r="C26" s="97"/>
      <c r="D26" s="98"/>
      <c r="E26" s="98"/>
      <c r="F26" s="99"/>
      <c r="G26" s="91"/>
      <c r="H26" s="92"/>
      <c r="I26" s="92"/>
      <c r="J26" s="93"/>
      <c r="K26" s="20" t="str">
        <f t="shared" si="0"/>
        <v xml:space="preserve"> </v>
      </c>
      <c r="L26" s="7"/>
      <c r="M26" s="2" t="str">
        <f t="shared" si="3"/>
        <v xml:space="preserve"> </v>
      </c>
      <c r="N26" s="2" t="str">
        <f t="shared" si="4"/>
        <v xml:space="preserve"> </v>
      </c>
      <c r="O26" s="2" t="e">
        <f t="shared" si="1"/>
        <v>#VALUE!</v>
      </c>
      <c r="P26" s="57" t="e">
        <f t="shared" si="2"/>
        <v>#VALUE!</v>
      </c>
    </row>
    <row r="27" spans="1:16" ht="27.95" customHeight="1" x14ac:dyDescent="0.2">
      <c r="A27" s="6"/>
      <c r="B27" s="19"/>
      <c r="C27" s="97"/>
      <c r="D27" s="98"/>
      <c r="E27" s="98"/>
      <c r="F27" s="99"/>
      <c r="G27" s="91"/>
      <c r="H27" s="92"/>
      <c r="I27" s="92"/>
      <c r="J27" s="93"/>
      <c r="K27" s="20" t="str">
        <f t="shared" si="0"/>
        <v xml:space="preserve"> </v>
      </c>
      <c r="L27" s="7"/>
      <c r="M27" s="2" t="str">
        <f t="shared" si="3"/>
        <v xml:space="preserve"> </v>
      </c>
      <c r="N27" s="2" t="str">
        <f t="shared" si="4"/>
        <v xml:space="preserve"> </v>
      </c>
      <c r="O27" s="2" t="e">
        <f t="shared" si="1"/>
        <v>#VALUE!</v>
      </c>
      <c r="P27" s="57" t="e">
        <f t="shared" si="2"/>
        <v>#VALUE!</v>
      </c>
    </row>
    <row r="28" spans="1:16" ht="27.95" customHeight="1" x14ac:dyDescent="0.2">
      <c r="A28" s="6"/>
      <c r="B28" s="19"/>
      <c r="C28" s="97"/>
      <c r="D28" s="98"/>
      <c r="E28" s="98"/>
      <c r="F28" s="99"/>
      <c r="G28" s="91"/>
      <c r="H28" s="92"/>
      <c r="I28" s="92"/>
      <c r="J28" s="93"/>
      <c r="K28" s="20" t="str">
        <f t="shared" si="0"/>
        <v xml:space="preserve"> </v>
      </c>
      <c r="L28" s="7"/>
      <c r="M28" s="2" t="str">
        <f t="shared" si="3"/>
        <v xml:space="preserve"> </v>
      </c>
      <c r="N28" s="2" t="str">
        <f t="shared" si="4"/>
        <v xml:space="preserve"> </v>
      </c>
      <c r="O28" s="2" t="e">
        <f t="shared" si="1"/>
        <v>#VALUE!</v>
      </c>
      <c r="P28" s="57" t="e">
        <f t="shared" si="2"/>
        <v>#VALUE!</v>
      </c>
    </row>
    <row r="29" spans="1:16" ht="27.95" customHeight="1" x14ac:dyDescent="0.2">
      <c r="A29" s="6"/>
      <c r="B29" s="19"/>
      <c r="C29" s="97"/>
      <c r="D29" s="98"/>
      <c r="E29" s="98"/>
      <c r="F29" s="99"/>
      <c r="G29" s="91"/>
      <c r="H29" s="92"/>
      <c r="I29" s="92"/>
      <c r="J29" s="93"/>
      <c r="K29" s="20" t="str">
        <f t="shared" si="0"/>
        <v xml:space="preserve"> </v>
      </c>
      <c r="L29" s="7"/>
      <c r="M29" s="2" t="str">
        <f t="shared" si="3"/>
        <v xml:space="preserve"> </v>
      </c>
      <c r="N29" s="2" t="str">
        <f t="shared" si="4"/>
        <v xml:space="preserve"> </v>
      </c>
      <c r="O29" s="2" t="e">
        <f t="shared" si="1"/>
        <v>#VALUE!</v>
      </c>
      <c r="P29" s="57" t="e">
        <f t="shared" si="2"/>
        <v>#VALUE!</v>
      </c>
    </row>
    <row r="30" spans="1:16" ht="27.95" customHeight="1" x14ac:dyDescent="0.2">
      <c r="A30" s="6"/>
      <c r="B30" s="19"/>
      <c r="C30" s="97"/>
      <c r="D30" s="98"/>
      <c r="E30" s="98"/>
      <c r="F30" s="99"/>
      <c r="G30" s="91"/>
      <c r="H30" s="92"/>
      <c r="I30" s="92"/>
      <c r="J30" s="93"/>
      <c r="K30" s="20" t="str">
        <f t="shared" si="0"/>
        <v xml:space="preserve"> </v>
      </c>
      <c r="L30" s="7"/>
      <c r="M30" s="2" t="str">
        <f t="shared" si="3"/>
        <v xml:space="preserve"> </v>
      </c>
      <c r="N30" s="2" t="str">
        <f t="shared" si="4"/>
        <v xml:space="preserve"> </v>
      </c>
      <c r="O30" s="2" t="e">
        <f t="shared" si="1"/>
        <v>#VALUE!</v>
      </c>
      <c r="P30" s="57" t="e">
        <f t="shared" si="2"/>
        <v>#VALUE!</v>
      </c>
    </row>
    <row r="31" spans="1:16" ht="27.95" customHeight="1" x14ac:dyDescent="0.2">
      <c r="A31" s="6"/>
      <c r="B31" s="19"/>
      <c r="C31" s="97"/>
      <c r="D31" s="98"/>
      <c r="E31" s="98"/>
      <c r="F31" s="99"/>
      <c r="G31" s="91"/>
      <c r="H31" s="92"/>
      <c r="I31" s="92"/>
      <c r="J31" s="93"/>
      <c r="K31" s="20" t="str">
        <f t="shared" si="0"/>
        <v xml:space="preserve"> </v>
      </c>
      <c r="L31" s="7"/>
      <c r="M31" s="2" t="str">
        <f t="shared" si="3"/>
        <v xml:space="preserve"> </v>
      </c>
      <c r="N31" s="2" t="str">
        <f t="shared" si="4"/>
        <v xml:space="preserve"> </v>
      </c>
      <c r="O31" s="2" t="e">
        <f t="shared" si="1"/>
        <v>#VALUE!</v>
      </c>
      <c r="P31" s="57" t="e">
        <f t="shared" si="2"/>
        <v>#VALUE!</v>
      </c>
    </row>
    <row r="32" spans="1:16" ht="27.95" customHeight="1" x14ac:dyDescent="0.2">
      <c r="A32" s="6"/>
      <c r="B32" s="19"/>
      <c r="C32" s="97"/>
      <c r="D32" s="98"/>
      <c r="E32" s="98"/>
      <c r="F32" s="99"/>
      <c r="G32" s="91"/>
      <c r="H32" s="92"/>
      <c r="I32" s="92"/>
      <c r="J32" s="93"/>
      <c r="K32" s="20" t="str">
        <f t="shared" si="0"/>
        <v xml:space="preserve"> </v>
      </c>
      <c r="L32" s="7"/>
      <c r="M32" s="2" t="str">
        <f t="shared" si="3"/>
        <v xml:space="preserve"> </v>
      </c>
      <c r="N32" s="2" t="str">
        <f t="shared" si="4"/>
        <v xml:space="preserve"> </v>
      </c>
      <c r="O32" s="2" t="e">
        <f t="shared" si="1"/>
        <v>#VALUE!</v>
      </c>
      <c r="P32" s="57" t="e">
        <f t="shared" si="2"/>
        <v>#VALUE!</v>
      </c>
    </row>
    <row r="33" spans="1:16" ht="27.95" customHeight="1" x14ac:dyDescent="0.2">
      <c r="A33" s="6"/>
      <c r="B33" s="19"/>
      <c r="C33" s="97"/>
      <c r="D33" s="98"/>
      <c r="E33" s="98"/>
      <c r="F33" s="99"/>
      <c r="G33" s="91"/>
      <c r="H33" s="92"/>
      <c r="I33" s="92"/>
      <c r="J33" s="93"/>
      <c r="K33" s="20" t="str">
        <f t="shared" si="0"/>
        <v xml:space="preserve"> </v>
      </c>
      <c r="L33" s="7"/>
      <c r="M33" s="2" t="str">
        <f t="shared" si="3"/>
        <v xml:space="preserve"> </v>
      </c>
      <c r="N33" s="2" t="str">
        <f t="shared" si="4"/>
        <v xml:space="preserve"> </v>
      </c>
      <c r="O33" s="2" t="e">
        <f t="shared" si="1"/>
        <v>#VALUE!</v>
      </c>
      <c r="P33" s="57" t="e">
        <f t="shared" si="2"/>
        <v>#VALUE!</v>
      </c>
    </row>
    <row r="34" spans="1:16" ht="27.95" customHeight="1" x14ac:dyDescent="0.2">
      <c r="A34" s="6"/>
      <c r="B34" s="19"/>
      <c r="C34" s="97"/>
      <c r="D34" s="98"/>
      <c r="E34" s="98"/>
      <c r="F34" s="99"/>
      <c r="G34" s="91"/>
      <c r="H34" s="92"/>
      <c r="I34" s="92"/>
      <c r="J34" s="93"/>
      <c r="K34" s="20" t="str">
        <f t="shared" si="0"/>
        <v xml:space="preserve"> </v>
      </c>
      <c r="L34" s="7"/>
      <c r="M34" s="2" t="str">
        <f t="shared" si="3"/>
        <v xml:space="preserve"> </v>
      </c>
      <c r="N34" s="2" t="str">
        <f t="shared" si="4"/>
        <v xml:space="preserve"> </v>
      </c>
      <c r="O34" s="2" t="e">
        <f t="shared" si="1"/>
        <v>#VALUE!</v>
      </c>
      <c r="P34" s="57" t="e">
        <f t="shared" si="2"/>
        <v>#VALUE!</v>
      </c>
    </row>
    <row r="35" spans="1:16" ht="27.95" customHeight="1" x14ac:dyDescent="0.2">
      <c r="A35" s="6"/>
      <c r="B35" s="19"/>
      <c r="C35" s="97"/>
      <c r="D35" s="98"/>
      <c r="E35" s="98"/>
      <c r="F35" s="99"/>
      <c r="G35" s="91"/>
      <c r="H35" s="92"/>
      <c r="I35" s="92"/>
      <c r="J35" s="93"/>
      <c r="K35" s="20" t="str">
        <f t="shared" si="0"/>
        <v xml:space="preserve"> </v>
      </c>
      <c r="L35" s="7"/>
      <c r="M35" s="2" t="str">
        <f t="shared" si="3"/>
        <v xml:space="preserve"> </v>
      </c>
      <c r="N35" s="2" t="str">
        <f t="shared" si="4"/>
        <v xml:space="preserve"> </v>
      </c>
      <c r="O35" s="2" t="e">
        <f t="shared" si="1"/>
        <v>#VALUE!</v>
      </c>
      <c r="P35" s="57" t="e">
        <f t="shared" si="2"/>
        <v>#VALUE!</v>
      </c>
    </row>
    <row r="36" spans="1:16" ht="27.95" customHeight="1" x14ac:dyDescent="0.2">
      <c r="A36" s="6"/>
      <c r="B36" s="19"/>
      <c r="C36" s="97"/>
      <c r="D36" s="98"/>
      <c r="E36" s="98"/>
      <c r="F36" s="99"/>
      <c r="G36" s="91"/>
      <c r="H36" s="92"/>
      <c r="I36" s="92"/>
      <c r="J36" s="93"/>
      <c r="K36" s="20" t="str">
        <f t="shared" si="0"/>
        <v xml:space="preserve"> </v>
      </c>
      <c r="L36" s="7"/>
      <c r="M36" s="2" t="str">
        <f t="shared" si="3"/>
        <v xml:space="preserve"> </v>
      </c>
      <c r="N36" s="2" t="str">
        <f t="shared" si="4"/>
        <v xml:space="preserve"> </v>
      </c>
      <c r="O36" s="2" t="e">
        <f t="shared" si="1"/>
        <v>#VALUE!</v>
      </c>
      <c r="P36" s="57" t="e">
        <f t="shared" si="2"/>
        <v>#VALUE!</v>
      </c>
    </row>
    <row r="37" spans="1:16" ht="27.95" customHeight="1" x14ac:dyDescent="0.2">
      <c r="A37" s="6"/>
      <c r="B37" s="19"/>
      <c r="C37" s="97"/>
      <c r="D37" s="98"/>
      <c r="E37" s="98"/>
      <c r="F37" s="99"/>
      <c r="G37" s="91"/>
      <c r="H37" s="92"/>
      <c r="I37" s="92"/>
      <c r="J37" s="93"/>
      <c r="K37" s="20" t="str">
        <f t="shared" si="0"/>
        <v xml:space="preserve"> </v>
      </c>
      <c r="L37" s="7"/>
      <c r="M37" s="2" t="str">
        <f t="shared" si="3"/>
        <v xml:space="preserve"> </v>
      </c>
      <c r="N37" s="2" t="str">
        <f t="shared" si="4"/>
        <v xml:space="preserve"> </v>
      </c>
      <c r="O37" s="2" t="e">
        <f t="shared" si="1"/>
        <v>#VALUE!</v>
      </c>
      <c r="P37" s="57" t="e">
        <f t="shared" si="2"/>
        <v>#VALUE!</v>
      </c>
    </row>
    <row r="38" spans="1:16" ht="27.95" customHeight="1" x14ac:dyDescent="0.2">
      <c r="A38" s="6"/>
      <c r="B38" s="19"/>
      <c r="C38" s="97"/>
      <c r="D38" s="98"/>
      <c r="E38" s="98"/>
      <c r="F38" s="99"/>
      <c r="G38" s="91"/>
      <c r="H38" s="92"/>
      <c r="I38" s="92"/>
      <c r="J38" s="93"/>
      <c r="K38" s="20" t="str">
        <f t="shared" si="0"/>
        <v xml:space="preserve"> </v>
      </c>
      <c r="L38" s="7"/>
      <c r="M38" s="2" t="str">
        <f t="shared" si="3"/>
        <v xml:space="preserve"> </v>
      </c>
      <c r="N38" s="2" t="str">
        <f t="shared" si="4"/>
        <v xml:space="preserve"> </v>
      </c>
      <c r="O38" s="2" t="e">
        <f t="shared" si="1"/>
        <v>#VALUE!</v>
      </c>
      <c r="P38" s="57" t="e">
        <f t="shared" si="2"/>
        <v>#VALUE!</v>
      </c>
    </row>
    <row r="39" spans="1:16" ht="27.95" customHeight="1" x14ac:dyDescent="0.2">
      <c r="A39" s="6"/>
      <c r="B39" s="19"/>
      <c r="C39" s="97"/>
      <c r="D39" s="98"/>
      <c r="E39" s="98"/>
      <c r="F39" s="99"/>
      <c r="G39" s="91"/>
      <c r="H39" s="92"/>
      <c r="I39" s="92"/>
      <c r="J39" s="93"/>
      <c r="K39" s="20" t="str">
        <f t="shared" si="0"/>
        <v xml:space="preserve"> </v>
      </c>
      <c r="L39" s="7"/>
      <c r="M39" s="2" t="str">
        <f t="shared" si="3"/>
        <v xml:space="preserve"> </v>
      </c>
      <c r="N39" s="2" t="str">
        <f t="shared" si="4"/>
        <v xml:space="preserve"> </v>
      </c>
      <c r="O39" s="2" t="e">
        <f t="shared" si="1"/>
        <v>#VALUE!</v>
      </c>
      <c r="P39" s="57" t="e">
        <f t="shared" si="2"/>
        <v>#VALUE!</v>
      </c>
    </row>
    <row r="40" spans="1:16" ht="27.95" customHeight="1" x14ac:dyDescent="0.2">
      <c r="A40" s="6"/>
      <c r="B40" s="19"/>
      <c r="C40" s="97"/>
      <c r="D40" s="98"/>
      <c r="E40" s="98"/>
      <c r="F40" s="99"/>
      <c r="G40" s="91"/>
      <c r="H40" s="92"/>
      <c r="I40" s="92"/>
      <c r="J40" s="93"/>
      <c r="K40" s="20" t="str">
        <f t="shared" si="0"/>
        <v xml:space="preserve"> </v>
      </c>
      <c r="L40" s="7"/>
      <c r="M40" s="2" t="str">
        <f t="shared" si="3"/>
        <v xml:space="preserve"> </v>
      </c>
      <c r="N40" s="2" t="str">
        <f t="shared" si="4"/>
        <v xml:space="preserve"> </v>
      </c>
      <c r="O40" s="2" t="e">
        <f t="shared" si="1"/>
        <v>#VALUE!</v>
      </c>
      <c r="P40" s="57" t="e">
        <f t="shared" si="2"/>
        <v>#VALUE!</v>
      </c>
    </row>
    <row r="41" spans="1:16" ht="27.95" customHeight="1" x14ac:dyDescent="0.2">
      <c r="A41" s="6"/>
      <c r="B41" s="19"/>
      <c r="C41" s="97"/>
      <c r="D41" s="98"/>
      <c r="E41" s="98"/>
      <c r="F41" s="99"/>
      <c r="G41" s="91"/>
      <c r="H41" s="92"/>
      <c r="I41" s="92"/>
      <c r="J41" s="93"/>
      <c r="K41" s="20" t="str">
        <f t="shared" si="0"/>
        <v xml:space="preserve"> </v>
      </c>
      <c r="L41" s="7"/>
      <c r="M41" s="2" t="str">
        <f t="shared" si="3"/>
        <v xml:space="preserve"> </v>
      </c>
      <c r="N41" s="2" t="str">
        <f t="shared" si="4"/>
        <v xml:space="preserve"> </v>
      </c>
      <c r="O41" s="2" t="e">
        <f t="shared" si="1"/>
        <v>#VALUE!</v>
      </c>
      <c r="P41" s="57" t="e">
        <f t="shared" si="2"/>
        <v>#VALUE!</v>
      </c>
    </row>
    <row r="42" spans="1:16" ht="27.95" customHeight="1" x14ac:dyDescent="0.2">
      <c r="A42" s="6"/>
      <c r="B42" s="19"/>
      <c r="C42" s="97"/>
      <c r="D42" s="98"/>
      <c r="E42" s="98"/>
      <c r="F42" s="99"/>
      <c r="G42" s="91"/>
      <c r="H42" s="92"/>
      <c r="I42" s="92"/>
      <c r="J42" s="93"/>
      <c r="K42" s="20" t="str">
        <f t="shared" si="0"/>
        <v xml:space="preserve"> </v>
      </c>
      <c r="L42" s="7"/>
      <c r="M42" s="2" t="str">
        <f t="shared" si="3"/>
        <v xml:space="preserve"> </v>
      </c>
      <c r="N42" s="2" t="str">
        <f t="shared" si="4"/>
        <v xml:space="preserve"> </v>
      </c>
      <c r="O42" s="2" t="e">
        <f t="shared" si="1"/>
        <v>#VALUE!</v>
      </c>
      <c r="P42" s="57" t="e">
        <f t="shared" si="2"/>
        <v>#VALUE!</v>
      </c>
    </row>
    <row r="43" spans="1:16" ht="27.95" customHeight="1" x14ac:dyDescent="0.2">
      <c r="A43" s="6"/>
      <c r="B43" s="19"/>
      <c r="C43" s="97"/>
      <c r="D43" s="98"/>
      <c r="E43" s="98"/>
      <c r="F43" s="99"/>
      <c r="G43" s="91"/>
      <c r="H43" s="92"/>
      <c r="I43" s="92"/>
      <c r="J43" s="93"/>
      <c r="K43" s="20" t="str">
        <f t="shared" si="0"/>
        <v xml:space="preserve"> </v>
      </c>
      <c r="L43" s="7"/>
      <c r="M43" s="2" t="str">
        <f t="shared" si="3"/>
        <v xml:space="preserve"> </v>
      </c>
      <c r="N43" s="2" t="str">
        <f t="shared" si="4"/>
        <v xml:space="preserve"> </v>
      </c>
      <c r="O43" s="2" t="e">
        <f t="shared" si="1"/>
        <v>#VALUE!</v>
      </c>
      <c r="P43" s="57" t="e">
        <f t="shared" si="2"/>
        <v>#VALUE!</v>
      </c>
    </row>
    <row r="44" spans="1:16" ht="27.95" customHeight="1" x14ac:dyDescent="0.2">
      <c r="A44" s="6"/>
      <c r="B44" s="19"/>
      <c r="C44" s="97"/>
      <c r="D44" s="98"/>
      <c r="E44" s="98"/>
      <c r="F44" s="99"/>
      <c r="G44" s="91"/>
      <c r="H44" s="92"/>
      <c r="I44" s="92"/>
      <c r="J44" s="93"/>
      <c r="K44" s="20" t="str">
        <f t="shared" si="0"/>
        <v xml:space="preserve"> </v>
      </c>
      <c r="L44" s="7"/>
      <c r="M44" s="2" t="str">
        <f t="shared" si="3"/>
        <v xml:space="preserve"> </v>
      </c>
      <c r="N44" s="2" t="str">
        <f t="shared" si="4"/>
        <v xml:space="preserve"> </v>
      </c>
      <c r="O44" s="2" t="e">
        <f t="shared" si="1"/>
        <v>#VALUE!</v>
      </c>
      <c r="P44" s="57" t="e">
        <f t="shared" si="2"/>
        <v>#VALUE!</v>
      </c>
    </row>
    <row r="45" spans="1:16" ht="27.95" customHeight="1" x14ac:dyDescent="0.2">
      <c r="A45" s="6"/>
      <c r="B45" s="19"/>
      <c r="C45" s="97"/>
      <c r="D45" s="98"/>
      <c r="E45" s="98"/>
      <c r="F45" s="99"/>
      <c r="G45" s="91"/>
      <c r="H45" s="92"/>
      <c r="I45" s="92"/>
      <c r="J45" s="93"/>
      <c r="K45" s="20" t="str">
        <f t="shared" si="0"/>
        <v xml:space="preserve"> </v>
      </c>
      <c r="L45" s="7"/>
      <c r="M45" s="2" t="str">
        <f t="shared" si="3"/>
        <v xml:space="preserve"> </v>
      </c>
      <c r="N45" s="2" t="str">
        <f t="shared" si="4"/>
        <v xml:space="preserve"> </v>
      </c>
      <c r="O45" s="2" t="e">
        <f t="shared" si="1"/>
        <v>#VALUE!</v>
      </c>
      <c r="P45" s="57" t="e">
        <f t="shared" si="2"/>
        <v>#VALUE!</v>
      </c>
    </row>
    <row r="46" spans="1:16" ht="27.95" customHeight="1" x14ac:dyDescent="0.2">
      <c r="A46" s="6"/>
      <c r="B46" s="19"/>
      <c r="C46" s="97"/>
      <c r="D46" s="98"/>
      <c r="E46" s="98"/>
      <c r="F46" s="99"/>
      <c r="G46" s="91"/>
      <c r="H46" s="92"/>
      <c r="I46" s="92"/>
      <c r="J46" s="93"/>
      <c r="K46" s="20" t="str">
        <f t="shared" ref="K46:K77" si="5">IF(ISNUMBER(B46),IF(ISBLANK(C46),K45-B46,K45+B46)," ")</f>
        <v xml:space="preserve"> </v>
      </c>
      <c r="L46" s="7"/>
      <c r="M46" s="2" t="str">
        <f t="shared" si="3"/>
        <v xml:space="preserve"> </v>
      </c>
      <c r="N46" s="2" t="str">
        <f t="shared" si="4"/>
        <v xml:space="preserve"> </v>
      </c>
      <c r="O46" s="2" t="e">
        <f t="shared" si="1"/>
        <v>#VALUE!</v>
      </c>
      <c r="P46" s="57" t="e">
        <f t="shared" si="2"/>
        <v>#VALUE!</v>
      </c>
    </row>
    <row r="47" spans="1:16" ht="27.95" customHeight="1" x14ac:dyDescent="0.2">
      <c r="A47" s="6"/>
      <c r="B47" s="19"/>
      <c r="C47" s="97"/>
      <c r="D47" s="98"/>
      <c r="E47" s="98"/>
      <c r="F47" s="99"/>
      <c r="G47" s="91"/>
      <c r="H47" s="92"/>
      <c r="I47" s="92"/>
      <c r="J47" s="93"/>
      <c r="K47" s="20" t="str">
        <f t="shared" si="5"/>
        <v xml:space="preserve"> </v>
      </c>
      <c r="L47" s="7"/>
      <c r="M47" s="2" t="str">
        <f t="shared" si="3"/>
        <v xml:space="preserve"> </v>
      </c>
      <c r="N47" s="2" t="str">
        <f t="shared" si="4"/>
        <v xml:space="preserve"> </v>
      </c>
      <c r="O47" s="2" t="e">
        <f t="shared" si="1"/>
        <v>#VALUE!</v>
      </c>
      <c r="P47" s="57" t="e">
        <f t="shared" si="2"/>
        <v>#VALUE!</v>
      </c>
    </row>
    <row r="48" spans="1:16" ht="27.95" customHeight="1" x14ac:dyDescent="0.2">
      <c r="A48" s="6"/>
      <c r="B48" s="19"/>
      <c r="C48" s="97"/>
      <c r="D48" s="98"/>
      <c r="E48" s="98"/>
      <c r="F48" s="99"/>
      <c r="G48" s="91"/>
      <c r="H48" s="92"/>
      <c r="I48" s="92"/>
      <c r="J48" s="93"/>
      <c r="K48" s="20" t="str">
        <f t="shared" si="5"/>
        <v xml:space="preserve"> </v>
      </c>
      <c r="L48" s="7"/>
      <c r="M48" s="2" t="str">
        <f t="shared" ref="M48:M79" si="6">IF(AND(ISNUMBER(B48),ISTEXT(C48)),((B48)*(_xlfn.IFNA($P$3,$N$3)-A48))," ")</f>
        <v xml:space="preserve"> </v>
      </c>
      <c r="N48" s="2" t="str">
        <f t="shared" si="4"/>
        <v xml:space="preserve"> </v>
      </c>
      <c r="O48" s="2" t="e">
        <f t="shared" si="1"/>
        <v>#VALUE!</v>
      </c>
      <c r="P48" s="57" t="e">
        <f t="shared" si="2"/>
        <v>#VALUE!</v>
      </c>
    </row>
    <row r="49" spans="1:16" ht="27.95" customHeight="1" x14ac:dyDescent="0.2">
      <c r="A49" s="6"/>
      <c r="B49" s="19"/>
      <c r="C49" s="97"/>
      <c r="D49" s="98"/>
      <c r="E49" s="98"/>
      <c r="F49" s="99"/>
      <c r="G49" s="91"/>
      <c r="H49" s="92"/>
      <c r="I49" s="92"/>
      <c r="J49" s="93"/>
      <c r="K49" s="20" t="str">
        <f t="shared" si="5"/>
        <v xml:space="preserve"> </v>
      </c>
      <c r="L49" s="7"/>
      <c r="M49" s="2" t="str">
        <f t="shared" si="6"/>
        <v xml:space="preserve"> </v>
      </c>
      <c r="N49" s="2" t="str">
        <f t="shared" si="4"/>
        <v xml:space="preserve"> </v>
      </c>
      <c r="O49" s="2" t="e">
        <f t="shared" si="1"/>
        <v>#VALUE!</v>
      </c>
      <c r="P49" s="57" t="e">
        <f t="shared" si="2"/>
        <v>#VALUE!</v>
      </c>
    </row>
    <row r="50" spans="1:16" ht="27.95" customHeight="1" x14ac:dyDescent="0.2">
      <c r="A50" s="6"/>
      <c r="B50" s="19"/>
      <c r="C50" s="97"/>
      <c r="D50" s="98"/>
      <c r="E50" s="98"/>
      <c r="F50" s="99"/>
      <c r="G50" s="91"/>
      <c r="H50" s="92"/>
      <c r="I50" s="92"/>
      <c r="J50" s="93"/>
      <c r="K50" s="20" t="str">
        <f t="shared" si="5"/>
        <v xml:space="preserve"> </v>
      </c>
      <c r="L50" s="7"/>
      <c r="M50" s="2" t="str">
        <f t="shared" si="6"/>
        <v xml:space="preserve"> </v>
      </c>
      <c r="N50" s="2" t="str">
        <f t="shared" si="4"/>
        <v xml:space="preserve"> </v>
      </c>
      <c r="O50" s="2" t="e">
        <f t="shared" si="1"/>
        <v>#VALUE!</v>
      </c>
      <c r="P50" s="57" t="e">
        <f t="shared" si="2"/>
        <v>#VALUE!</v>
      </c>
    </row>
    <row r="51" spans="1:16" ht="27.95" customHeight="1" x14ac:dyDescent="0.2">
      <c r="A51" s="6"/>
      <c r="B51" s="19"/>
      <c r="C51" s="97"/>
      <c r="D51" s="98"/>
      <c r="E51" s="98"/>
      <c r="F51" s="99"/>
      <c r="G51" s="91"/>
      <c r="H51" s="92"/>
      <c r="I51" s="92"/>
      <c r="J51" s="93"/>
      <c r="K51" s="20" t="str">
        <f t="shared" si="5"/>
        <v xml:space="preserve"> </v>
      </c>
      <c r="L51" s="7"/>
      <c r="M51" s="2" t="str">
        <f t="shared" si="6"/>
        <v xml:space="preserve"> </v>
      </c>
      <c r="N51" s="2" t="str">
        <f t="shared" si="4"/>
        <v xml:space="preserve"> </v>
      </c>
      <c r="O51" s="2" t="e">
        <f t="shared" si="1"/>
        <v>#VALUE!</v>
      </c>
      <c r="P51" s="57" t="e">
        <f t="shared" si="2"/>
        <v>#VALUE!</v>
      </c>
    </row>
    <row r="52" spans="1:16" ht="27.95" customHeight="1" x14ac:dyDescent="0.2">
      <c r="A52" s="6"/>
      <c r="B52" s="19"/>
      <c r="C52" s="97"/>
      <c r="D52" s="98"/>
      <c r="E52" s="98"/>
      <c r="F52" s="99"/>
      <c r="G52" s="91"/>
      <c r="H52" s="92"/>
      <c r="I52" s="92"/>
      <c r="J52" s="93"/>
      <c r="K52" s="20" t="str">
        <f t="shared" si="5"/>
        <v xml:space="preserve"> </v>
      </c>
      <c r="L52" s="7"/>
      <c r="M52" s="2" t="str">
        <f t="shared" si="6"/>
        <v xml:space="preserve"> </v>
      </c>
      <c r="N52" s="2" t="str">
        <f t="shared" si="4"/>
        <v xml:space="preserve"> </v>
      </c>
      <c r="O52" s="2" t="e">
        <f t="shared" si="1"/>
        <v>#VALUE!</v>
      </c>
      <c r="P52" s="57" t="e">
        <f t="shared" si="2"/>
        <v>#VALUE!</v>
      </c>
    </row>
    <row r="53" spans="1:16" ht="27.95" customHeight="1" x14ac:dyDescent="0.2">
      <c r="A53" s="6"/>
      <c r="B53" s="19"/>
      <c r="C53" s="97"/>
      <c r="D53" s="98"/>
      <c r="E53" s="98"/>
      <c r="F53" s="99"/>
      <c r="G53" s="91"/>
      <c r="H53" s="92"/>
      <c r="I53" s="92"/>
      <c r="J53" s="93"/>
      <c r="K53" s="20" t="str">
        <f t="shared" si="5"/>
        <v xml:space="preserve"> </v>
      </c>
      <c r="L53" s="7"/>
      <c r="M53" s="2" t="str">
        <f t="shared" si="6"/>
        <v xml:space="preserve"> </v>
      </c>
      <c r="N53" s="2" t="str">
        <f t="shared" si="4"/>
        <v xml:space="preserve"> </v>
      </c>
      <c r="O53" s="2" t="e">
        <f t="shared" si="1"/>
        <v>#VALUE!</v>
      </c>
      <c r="P53" s="57" t="e">
        <f t="shared" si="2"/>
        <v>#VALUE!</v>
      </c>
    </row>
    <row r="54" spans="1:16" ht="27.95" customHeight="1" x14ac:dyDescent="0.2">
      <c r="A54" s="6"/>
      <c r="B54" s="19"/>
      <c r="C54" s="97"/>
      <c r="D54" s="98"/>
      <c r="E54" s="98"/>
      <c r="F54" s="99"/>
      <c r="G54" s="91"/>
      <c r="H54" s="92"/>
      <c r="I54" s="92"/>
      <c r="J54" s="93"/>
      <c r="K54" s="20" t="str">
        <f t="shared" si="5"/>
        <v xml:space="preserve"> </v>
      </c>
      <c r="L54" s="7"/>
      <c r="M54" s="2" t="str">
        <f t="shared" si="6"/>
        <v xml:space="preserve"> </v>
      </c>
      <c r="N54" s="2" t="str">
        <f t="shared" si="4"/>
        <v xml:space="preserve"> </v>
      </c>
      <c r="O54" s="2" t="e">
        <f t="shared" si="1"/>
        <v>#VALUE!</v>
      </c>
      <c r="P54" s="57" t="e">
        <f t="shared" si="2"/>
        <v>#VALUE!</v>
      </c>
    </row>
    <row r="55" spans="1:16" ht="27.95" customHeight="1" x14ac:dyDescent="0.2">
      <c r="A55" s="6"/>
      <c r="B55" s="19"/>
      <c r="C55" s="97"/>
      <c r="D55" s="98"/>
      <c r="E55" s="98"/>
      <c r="F55" s="99"/>
      <c r="G55" s="91"/>
      <c r="H55" s="92"/>
      <c r="I55" s="92"/>
      <c r="J55" s="93"/>
      <c r="K55" s="20" t="str">
        <f t="shared" si="5"/>
        <v xml:space="preserve"> </v>
      </c>
      <c r="L55" s="7"/>
      <c r="M55" s="2" t="str">
        <f t="shared" si="6"/>
        <v xml:space="preserve"> </v>
      </c>
      <c r="N55" s="2" t="str">
        <f t="shared" si="4"/>
        <v xml:space="preserve"> </v>
      </c>
      <c r="O55" s="2" t="e">
        <f t="shared" si="1"/>
        <v>#VALUE!</v>
      </c>
      <c r="P55" s="57" t="e">
        <f t="shared" si="2"/>
        <v>#VALUE!</v>
      </c>
    </row>
    <row r="56" spans="1:16" ht="27.95" customHeight="1" x14ac:dyDescent="0.2">
      <c r="A56" s="6"/>
      <c r="B56" s="19"/>
      <c r="C56" s="97"/>
      <c r="D56" s="98"/>
      <c r="E56" s="98"/>
      <c r="F56" s="99"/>
      <c r="G56" s="91"/>
      <c r="H56" s="92"/>
      <c r="I56" s="92"/>
      <c r="J56" s="93"/>
      <c r="K56" s="20" t="str">
        <f t="shared" si="5"/>
        <v xml:space="preserve"> </v>
      </c>
      <c r="L56" s="7"/>
      <c r="M56" s="2" t="str">
        <f t="shared" si="6"/>
        <v xml:space="preserve"> </v>
      </c>
      <c r="N56" s="2" t="str">
        <f t="shared" si="4"/>
        <v xml:space="preserve"> </v>
      </c>
      <c r="O56" s="2" t="e">
        <f t="shared" si="1"/>
        <v>#VALUE!</v>
      </c>
      <c r="P56" s="57" t="e">
        <f t="shared" si="2"/>
        <v>#VALUE!</v>
      </c>
    </row>
    <row r="57" spans="1:16" ht="27.95" customHeight="1" x14ac:dyDescent="0.2">
      <c r="A57" s="6"/>
      <c r="B57" s="19"/>
      <c r="C57" s="97"/>
      <c r="D57" s="98"/>
      <c r="E57" s="98"/>
      <c r="F57" s="99"/>
      <c r="G57" s="91"/>
      <c r="H57" s="92"/>
      <c r="I57" s="92"/>
      <c r="J57" s="93"/>
      <c r="K57" s="20" t="str">
        <f t="shared" si="5"/>
        <v xml:space="preserve"> </v>
      </c>
      <c r="L57" s="7"/>
      <c r="M57" s="2" t="str">
        <f t="shared" si="6"/>
        <v xml:space="preserve"> </v>
      </c>
      <c r="N57" s="2" t="str">
        <f t="shared" si="4"/>
        <v xml:space="preserve"> </v>
      </c>
      <c r="O57" s="2" t="e">
        <f t="shared" si="1"/>
        <v>#VALUE!</v>
      </c>
      <c r="P57" s="57" t="e">
        <f t="shared" si="2"/>
        <v>#VALUE!</v>
      </c>
    </row>
    <row r="58" spans="1:16" ht="27.95" customHeight="1" x14ac:dyDescent="0.2">
      <c r="A58" s="6"/>
      <c r="B58" s="19"/>
      <c r="C58" s="97"/>
      <c r="D58" s="98"/>
      <c r="E58" s="98"/>
      <c r="F58" s="99"/>
      <c r="G58" s="91"/>
      <c r="H58" s="92"/>
      <c r="I58" s="92"/>
      <c r="J58" s="93"/>
      <c r="K58" s="20" t="str">
        <f t="shared" si="5"/>
        <v xml:space="preserve"> </v>
      </c>
      <c r="L58" s="7"/>
      <c r="M58" s="2" t="str">
        <f t="shared" si="6"/>
        <v xml:space="preserve"> </v>
      </c>
      <c r="N58" s="2" t="str">
        <f t="shared" si="4"/>
        <v xml:space="preserve"> </v>
      </c>
      <c r="O58" s="2" t="e">
        <f t="shared" si="1"/>
        <v>#VALUE!</v>
      </c>
      <c r="P58" s="57" t="e">
        <f t="shared" si="2"/>
        <v>#VALUE!</v>
      </c>
    </row>
    <row r="59" spans="1:16" ht="27.95" customHeight="1" x14ac:dyDescent="0.2">
      <c r="A59" s="6"/>
      <c r="B59" s="19"/>
      <c r="C59" s="97"/>
      <c r="D59" s="98"/>
      <c r="E59" s="98"/>
      <c r="F59" s="99"/>
      <c r="G59" s="91"/>
      <c r="H59" s="92"/>
      <c r="I59" s="92"/>
      <c r="J59" s="93"/>
      <c r="K59" s="20" t="str">
        <f t="shared" si="5"/>
        <v xml:space="preserve"> </v>
      </c>
      <c r="L59" s="7"/>
      <c r="M59" s="2" t="str">
        <f t="shared" si="6"/>
        <v xml:space="preserve"> </v>
      </c>
      <c r="N59" s="2" t="str">
        <f t="shared" si="4"/>
        <v xml:space="preserve"> </v>
      </c>
      <c r="O59" s="2" t="e">
        <f t="shared" si="1"/>
        <v>#VALUE!</v>
      </c>
      <c r="P59" s="57" t="e">
        <f t="shared" si="2"/>
        <v>#VALUE!</v>
      </c>
    </row>
    <row r="60" spans="1:16" ht="27.95" customHeight="1" x14ac:dyDescent="0.2">
      <c r="A60" s="6"/>
      <c r="B60" s="19"/>
      <c r="C60" s="97"/>
      <c r="D60" s="98"/>
      <c r="E60" s="98"/>
      <c r="F60" s="99"/>
      <c r="G60" s="91"/>
      <c r="H60" s="92"/>
      <c r="I60" s="92"/>
      <c r="J60" s="93"/>
      <c r="K60" s="20" t="str">
        <f t="shared" si="5"/>
        <v xml:space="preserve"> </v>
      </c>
      <c r="L60" s="7"/>
      <c r="M60" s="2" t="str">
        <f t="shared" si="6"/>
        <v xml:space="preserve"> </v>
      </c>
      <c r="N60" s="2" t="str">
        <f t="shared" si="4"/>
        <v xml:space="preserve"> </v>
      </c>
      <c r="O60" s="2" t="e">
        <f t="shared" si="1"/>
        <v>#VALUE!</v>
      </c>
      <c r="P60" s="57" t="e">
        <f t="shared" si="2"/>
        <v>#VALUE!</v>
      </c>
    </row>
    <row r="61" spans="1:16" ht="27.95" customHeight="1" x14ac:dyDescent="0.2">
      <c r="A61" s="6"/>
      <c r="B61" s="19"/>
      <c r="C61" s="97"/>
      <c r="D61" s="98"/>
      <c r="E61" s="98"/>
      <c r="F61" s="99"/>
      <c r="G61" s="91"/>
      <c r="H61" s="92"/>
      <c r="I61" s="92"/>
      <c r="J61" s="93"/>
      <c r="K61" s="20" t="str">
        <f t="shared" si="5"/>
        <v xml:space="preserve"> </v>
      </c>
      <c r="L61" s="7"/>
      <c r="M61" s="2" t="str">
        <f t="shared" si="6"/>
        <v xml:space="preserve"> </v>
      </c>
      <c r="N61" s="2" t="str">
        <f t="shared" si="4"/>
        <v xml:space="preserve"> </v>
      </c>
      <c r="O61" s="2" t="e">
        <f t="shared" si="1"/>
        <v>#VALUE!</v>
      </c>
      <c r="P61" s="57" t="e">
        <f t="shared" si="2"/>
        <v>#VALUE!</v>
      </c>
    </row>
    <row r="62" spans="1:16" ht="27.95" customHeight="1" x14ac:dyDescent="0.2">
      <c r="A62" s="6"/>
      <c r="B62" s="19"/>
      <c r="C62" s="97"/>
      <c r="D62" s="98"/>
      <c r="E62" s="98"/>
      <c r="F62" s="99"/>
      <c r="G62" s="91"/>
      <c r="H62" s="92"/>
      <c r="I62" s="92"/>
      <c r="J62" s="93"/>
      <c r="K62" s="20" t="str">
        <f t="shared" si="5"/>
        <v xml:space="preserve"> </v>
      </c>
      <c r="L62" s="7"/>
      <c r="M62" s="2" t="str">
        <f t="shared" si="6"/>
        <v xml:space="preserve"> </v>
      </c>
      <c r="N62" s="2" t="str">
        <f t="shared" si="4"/>
        <v xml:space="preserve"> </v>
      </c>
      <c r="O62" s="2" t="e">
        <f t="shared" si="1"/>
        <v>#VALUE!</v>
      </c>
      <c r="P62" s="57" t="e">
        <f t="shared" si="2"/>
        <v>#VALUE!</v>
      </c>
    </row>
    <row r="63" spans="1:16" ht="27.95" customHeight="1" x14ac:dyDescent="0.2">
      <c r="A63" s="6"/>
      <c r="B63" s="19"/>
      <c r="C63" s="97"/>
      <c r="D63" s="98"/>
      <c r="E63" s="98"/>
      <c r="F63" s="99"/>
      <c r="G63" s="91"/>
      <c r="H63" s="92"/>
      <c r="I63" s="92"/>
      <c r="J63" s="93"/>
      <c r="K63" s="20" t="str">
        <f t="shared" si="5"/>
        <v xml:space="preserve"> </v>
      </c>
      <c r="L63" s="7"/>
      <c r="M63" s="2" t="str">
        <f t="shared" si="6"/>
        <v xml:space="preserve"> </v>
      </c>
      <c r="N63" s="2" t="str">
        <f t="shared" si="4"/>
        <v xml:space="preserve"> </v>
      </c>
      <c r="O63" s="2" t="e">
        <f t="shared" si="1"/>
        <v>#VALUE!</v>
      </c>
      <c r="P63" s="57" t="e">
        <f t="shared" si="2"/>
        <v>#VALUE!</v>
      </c>
    </row>
    <row r="64" spans="1:16" ht="27.95" customHeight="1" x14ac:dyDescent="0.2">
      <c r="A64" s="6"/>
      <c r="B64" s="19"/>
      <c r="C64" s="97"/>
      <c r="D64" s="98"/>
      <c r="E64" s="98"/>
      <c r="F64" s="99"/>
      <c r="G64" s="91"/>
      <c r="H64" s="92"/>
      <c r="I64" s="92"/>
      <c r="J64" s="93"/>
      <c r="K64" s="20" t="str">
        <f t="shared" si="5"/>
        <v xml:space="preserve"> </v>
      </c>
      <c r="L64" s="7"/>
      <c r="M64" s="2" t="str">
        <f t="shared" si="6"/>
        <v xml:space="preserve"> </v>
      </c>
      <c r="N64" s="2" t="str">
        <f t="shared" si="4"/>
        <v xml:space="preserve"> </v>
      </c>
      <c r="O64" s="2" t="e">
        <f t="shared" si="1"/>
        <v>#VALUE!</v>
      </c>
      <c r="P64" s="57" t="e">
        <f t="shared" si="2"/>
        <v>#VALUE!</v>
      </c>
    </row>
    <row r="65" spans="1:16" ht="27.95" customHeight="1" x14ac:dyDescent="0.2">
      <c r="A65" s="6"/>
      <c r="B65" s="19"/>
      <c r="C65" s="97"/>
      <c r="D65" s="98"/>
      <c r="E65" s="98"/>
      <c r="F65" s="99"/>
      <c r="G65" s="91"/>
      <c r="H65" s="92"/>
      <c r="I65" s="92"/>
      <c r="J65" s="93"/>
      <c r="K65" s="20" t="str">
        <f t="shared" si="5"/>
        <v xml:space="preserve"> </v>
      </c>
      <c r="L65" s="7"/>
      <c r="M65" s="2" t="str">
        <f t="shared" si="6"/>
        <v xml:space="preserve"> </v>
      </c>
      <c r="N65" s="2" t="str">
        <f t="shared" si="4"/>
        <v xml:space="preserve"> </v>
      </c>
      <c r="O65" s="2" t="e">
        <f t="shared" si="1"/>
        <v>#VALUE!</v>
      </c>
      <c r="P65" s="57" t="e">
        <f t="shared" si="2"/>
        <v>#VALUE!</v>
      </c>
    </row>
    <row r="66" spans="1:16" ht="27.95" customHeight="1" x14ac:dyDescent="0.2">
      <c r="A66" s="6"/>
      <c r="B66" s="19"/>
      <c r="C66" s="97"/>
      <c r="D66" s="98"/>
      <c r="E66" s="98"/>
      <c r="F66" s="99"/>
      <c r="G66" s="91"/>
      <c r="H66" s="92"/>
      <c r="I66" s="92"/>
      <c r="J66" s="93"/>
      <c r="K66" s="20" t="str">
        <f t="shared" si="5"/>
        <v xml:space="preserve"> </v>
      </c>
      <c r="L66" s="7"/>
      <c r="M66" s="2" t="str">
        <f t="shared" si="6"/>
        <v xml:space="preserve"> </v>
      </c>
      <c r="N66" s="2" t="str">
        <f t="shared" si="4"/>
        <v xml:space="preserve"> </v>
      </c>
      <c r="O66" s="2" t="e">
        <f t="shared" si="1"/>
        <v>#VALUE!</v>
      </c>
      <c r="P66" s="57" t="e">
        <f t="shared" si="2"/>
        <v>#VALUE!</v>
      </c>
    </row>
    <row r="67" spans="1:16" ht="27.95" customHeight="1" x14ac:dyDescent="0.2">
      <c r="A67" s="6"/>
      <c r="B67" s="19"/>
      <c r="C67" s="97"/>
      <c r="D67" s="98"/>
      <c r="E67" s="98"/>
      <c r="F67" s="99"/>
      <c r="G67" s="91"/>
      <c r="H67" s="92"/>
      <c r="I67" s="92"/>
      <c r="J67" s="93"/>
      <c r="K67" s="20" t="str">
        <f t="shared" si="5"/>
        <v xml:space="preserve"> </v>
      </c>
      <c r="L67" s="7"/>
      <c r="M67" s="2" t="str">
        <f t="shared" si="6"/>
        <v xml:space="preserve"> </v>
      </c>
      <c r="N67" s="2" t="str">
        <f t="shared" si="4"/>
        <v xml:space="preserve"> </v>
      </c>
      <c r="O67" s="2" t="e">
        <f t="shared" si="1"/>
        <v>#VALUE!</v>
      </c>
      <c r="P67" s="57" t="e">
        <f t="shared" si="2"/>
        <v>#VALUE!</v>
      </c>
    </row>
    <row r="68" spans="1:16" ht="27.95" customHeight="1" x14ac:dyDescent="0.2">
      <c r="A68" s="6"/>
      <c r="B68" s="19"/>
      <c r="C68" s="97"/>
      <c r="D68" s="98"/>
      <c r="E68" s="98"/>
      <c r="F68" s="99"/>
      <c r="G68" s="91"/>
      <c r="H68" s="92"/>
      <c r="I68" s="92"/>
      <c r="J68" s="93"/>
      <c r="K68" s="20" t="str">
        <f t="shared" si="5"/>
        <v xml:space="preserve"> </v>
      </c>
      <c r="L68" s="7"/>
      <c r="M68" s="2" t="str">
        <f t="shared" si="6"/>
        <v xml:space="preserve"> </v>
      </c>
      <c r="N68" s="2" t="str">
        <f t="shared" si="4"/>
        <v xml:space="preserve"> </v>
      </c>
      <c r="O68" s="2" t="e">
        <f t="shared" si="1"/>
        <v>#VALUE!</v>
      </c>
      <c r="P68" s="57" t="e">
        <f t="shared" si="2"/>
        <v>#VALUE!</v>
      </c>
    </row>
    <row r="69" spans="1:16" ht="27.95" customHeight="1" x14ac:dyDescent="0.2">
      <c r="A69" s="6"/>
      <c r="B69" s="19"/>
      <c r="C69" s="97"/>
      <c r="D69" s="98"/>
      <c r="E69" s="98"/>
      <c r="F69" s="99"/>
      <c r="G69" s="91"/>
      <c r="H69" s="92"/>
      <c r="I69" s="92"/>
      <c r="J69" s="93"/>
      <c r="K69" s="20" t="str">
        <f t="shared" si="5"/>
        <v xml:space="preserve"> </v>
      </c>
      <c r="L69" s="7"/>
      <c r="M69" s="2" t="str">
        <f t="shared" si="6"/>
        <v xml:space="preserve"> </v>
      </c>
      <c r="N69" s="2" t="str">
        <f t="shared" si="4"/>
        <v xml:space="preserve"> </v>
      </c>
      <c r="O69" s="2" t="e">
        <f t="shared" si="1"/>
        <v>#VALUE!</v>
      </c>
      <c r="P69" s="57" t="e">
        <f t="shared" si="2"/>
        <v>#VALUE!</v>
      </c>
    </row>
    <row r="70" spans="1:16" ht="27.95" customHeight="1" x14ac:dyDescent="0.2">
      <c r="A70" s="6"/>
      <c r="B70" s="19"/>
      <c r="C70" s="97"/>
      <c r="D70" s="98"/>
      <c r="E70" s="98"/>
      <c r="F70" s="99"/>
      <c r="G70" s="91"/>
      <c r="H70" s="92"/>
      <c r="I70" s="92"/>
      <c r="J70" s="93"/>
      <c r="K70" s="20" t="str">
        <f t="shared" si="5"/>
        <v xml:space="preserve"> </v>
      </c>
      <c r="L70" s="7"/>
      <c r="M70" s="2" t="str">
        <f t="shared" si="6"/>
        <v xml:space="preserve"> </v>
      </c>
      <c r="N70" s="2" t="str">
        <f t="shared" si="4"/>
        <v xml:space="preserve"> </v>
      </c>
      <c r="O70" s="2" t="e">
        <f t="shared" si="1"/>
        <v>#VALUE!</v>
      </c>
      <c r="P70" s="57" t="e">
        <f t="shared" si="2"/>
        <v>#VALUE!</v>
      </c>
    </row>
    <row r="71" spans="1:16" ht="27.95" customHeight="1" x14ac:dyDescent="0.2">
      <c r="A71" s="6"/>
      <c r="B71" s="19"/>
      <c r="C71" s="97"/>
      <c r="D71" s="98"/>
      <c r="E71" s="98"/>
      <c r="F71" s="99"/>
      <c r="G71" s="91"/>
      <c r="H71" s="92"/>
      <c r="I71" s="92"/>
      <c r="J71" s="93"/>
      <c r="K71" s="20" t="str">
        <f t="shared" si="5"/>
        <v xml:space="preserve"> </v>
      </c>
      <c r="L71" s="7"/>
      <c r="M71" s="2" t="str">
        <f t="shared" si="6"/>
        <v xml:space="preserve"> </v>
      </c>
      <c r="N71" s="2" t="str">
        <f t="shared" si="4"/>
        <v xml:space="preserve"> </v>
      </c>
      <c r="O71" s="2" t="e">
        <f t="shared" si="1"/>
        <v>#VALUE!</v>
      </c>
      <c r="P71" s="57" t="e">
        <f t="shared" si="2"/>
        <v>#VALUE!</v>
      </c>
    </row>
    <row r="72" spans="1:16" ht="27.95" customHeight="1" x14ac:dyDescent="0.2">
      <c r="A72" s="6"/>
      <c r="B72" s="19"/>
      <c r="C72" s="97"/>
      <c r="D72" s="98"/>
      <c r="E72" s="98"/>
      <c r="F72" s="99"/>
      <c r="G72" s="91"/>
      <c r="H72" s="92"/>
      <c r="I72" s="92"/>
      <c r="J72" s="93"/>
      <c r="K72" s="20" t="str">
        <f t="shared" si="5"/>
        <v xml:space="preserve"> </v>
      </c>
      <c r="L72" s="7"/>
      <c r="M72" s="2" t="str">
        <f t="shared" si="6"/>
        <v xml:space="preserve"> </v>
      </c>
      <c r="N72" s="2" t="str">
        <f t="shared" si="4"/>
        <v xml:space="preserve"> </v>
      </c>
      <c r="O72" s="2" t="e">
        <f t="shared" si="1"/>
        <v>#VALUE!</v>
      </c>
      <c r="P72" s="57" t="e">
        <f t="shared" si="2"/>
        <v>#VALUE!</v>
      </c>
    </row>
    <row r="73" spans="1:16" ht="27.95" customHeight="1" x14ac:dyDescent="0.2">
      <c r="A73" s="6"/>
      <c r="B73" s="19"/>
      <c r="C73" s="97"/>
      <c r="D73" s="98"/>
      <c r="E73" s="98"/>
      <c r="F73" s="99"/>
      <c r="G73" s="91"/>
      <c r="H73" s="92"/>
      <c r="I73" s="92"/>
      <c r="J73" s="93"/>
      <c r="K73" s="20" t="str">
        <f t="shared" si="5"/>
        <v xml:space="preserve"> </v>
      </c>
      <c r="L73" s="7"/>
      <c r="M73" s="2" t="str">
        <f t="shared" si="6"/>
        <v xml:space="preserve"> </v>
      </c>
      <c r="N73" s="2" t="str">
        <f t="shared" si="4"/>
        <v xml:space="preserve"> </v>
      </c>
      <c r="O73" s="2" t="e">
        <f t="shared" si="1"/>
        <v>#VALUE!</v>
      </c>
      <c r="P73" s="57" t="e">
        <f t="shared" si="2"/>
        <v>#VALUE!</v>
      </c>
    </row>
    <row r="74" spans="1:16" ht="27.95" customHeight="1" x14ac:dyDescent="0.2">
      <c r="A74" s="6"/>
      <c r="B74" s="19"/>
      <c r="C74" s="97"/>
      <c r="D74" s="98"/>
      <c r="E74" s="98"/>
      <c r="F74" s="99"/>
      <c r="G74" s="91"/>
      <c r="H74" s="92"/>
      <c r="I74" s="92"/>
      <c r="J74" s="93"/>
      <c r="K74" s="20" t="str">
        <f t="shared" si="5"/>
        <v xml:space="preserve"> </v>
      </c>
      <c r="L74" s="7"/>
      <c r="M74" s="2" t="str">
        <f t="shared" si="6"/>
        <v xml:space="preserve"> </v>
      </c>
      <c r="N74" s="2" t="str">
        <f t="shared" si="4"/>
        <v xml:space="preserve"> </v>
      </c>
      <c r="O74" s="2" t="e">
        <f t="shared" si="1"/>
        <v>#VALUE!</v>
      </c>
      <c r="P74" s="57" t="e">
        <f t="shared" si="2"/>
        <v>#VALUE!</v>
      </c>
    </row>
    <row r="75" spans="1:16" ht="27.95" customHeight="1" x14ac:dyDescent="0.2">
      <c r="A75" s="6"/>
      <c r="B75" s="19"/>
      <c r="C75" s="97"/>
      <c r="D75" s="98"/>
      <c r="E75" s="98"/>
      <c r="F75" s="99"/>
      <c r="G75" s="91"/>
      <c r="H75" s="92"/>
      <c r="I75" s="92"/>
      <c r="J75" s="93"/>
      <c r="K75" s="20" t="str">
        <f t="shared" si="5"/>
        <v xml:space="preserve"> </v>
      </c>
      <c r="L75" s="7"/>
      <c r="M75" s="2" t="str">
        <f t="shared" si="6"/>
        <v xml:space="preserve"> </v>
      </c>
      <c r="N75" s="2" t="str">
        <f t="shared" si="4"/>
        <v xml:space="preserve"> </v>
      </c>
      <c r="O75" s="2" t="e">
        <f t="shared" si="1"/>
        <v>#VALUE!</v>
      </c>
      <c r="P75" s="57" t="e">
        <f t="shared" si="2"/>
        <v>#VALUE!</v>
      </c>
    </row>
    <row r="76" spans="1:16" ht="27.95" customHeight="1" x14ac:dyDescent="0.2">
      <c r="A76" s="6"/>
      <c r="B76" s="19"/>
      <c r="C76" s="97"/>
      <c r="D76" s="98"/>
      <c r="E76" s="98"/>
      <c r="F76" s="99"/>
      <c r="G76" s="91"/>
      <c r="H76" s="92"/>
      <c r="I76" s="92"/>
      <c r="J76" s="93"/>
      <c r="K76" s="20" t="str">
        <f t="shared" si="5"/>
        <v xml:space="preserve"> </v>
      </c>
      <c r="L76" s="7"/>
      <c r="M76" s="2" t="str">
        <f t="shared" si="6"/>
        <v xml:space="preserve"> </v>
      </c>
      <c r="N76" s="2" t="str">
        <f t="shared" si="4"/>
        <v xml:space="preserve"> </v>
      </c>
      <c r="O76" s="2" t="e">
        <f t="shared" si="1"/>
        <v>#VALUE!</v>
      </c>
      <c r="P76" s="57" t="e">
        <f t="shared" si="2"/>
        <v>#VALUE!</v>
      </c>
    </row>
    <row r="77" spans="1:16" ht="27.95" customHeight="1" x14ac:dyDescent="0.2">
      <c r="A77" s="6"/>
      <c r="B77" s="19"/>
      <c r="C77" s="97"/>
      <c r="D77" s="98"/>
      <c r="E77" s="98"/>
      <c r="F77" s="99"/>
      <c r="G77" s="91"/>
      <c r="H77" s="92"/>
      <c r="I77" s="92"/>
      <c r="J77" s="93"/>
      <c r="K77" s="20" t="str">
        <f t="shared" si="5"/>
        <v xml:space="preserve"> </v>
      </c>
      <c r="L77" s="7"/>
      <c r="M77" s="2" t="str">
        <f t="shared" si="6"/>
        <v xml:space="preserve"> </v>
      </c>
      <c r="N77" s="2" t="str">
        <f t="shared" si="4"/>
        <v xml:space="preserve"> </v>
      </c>
      <c r="O77" s="2" t="e">
        <f t="shared" si="1"/>
        <v>#VALUE!</v>
      </c>
      <c r="P77" s="57" t="e">
        <f t="shared" si="2"/>
        <v>#VALUE!</v>
      </c>
    </row>
    <row r="78" spans="1:16" ht="27.95" customHeight="1" x14ac:dyDescent="0.2">
      <c r="A78" s="6"/>
      <c r="B78" s="19"/>
      <c r="C78" s="97"/>
      <c r="D78" s="98"/>
      <c r="E78" s="98"/>
      <c r="F78" s="99"/>
      <c r="G78" s="91"/>
      <c r="H78" s="92"/>
      <c r="I78" s="92"/>
      <c r="J78" s="93"/>
      <c r="K78" s="20" t="str">
        <f t="shared" ref="K78:K113" si="7">IF(ISNUMBER(B78),IF(ISBLANK(C78),K77-B78,K77+B78)," ")</f>
        <v xml:space="preserve"> </v>
      </c>
      <c r="L78" s="7"/>
      <c r="M78" s="2" t="str">
        <f t="shared" si="6"/>
        <v xml:space="preserve"> </v>
      </c>
      <c r="N78" s="2" t="str">
        <f t="shared" si="4"/>
        <v xml:space="preserve"> </v>
      </c>
      <c r="O78" s="2" t="e">
        <f t="shared" si="1"/>
        <v>#VALUE!</v>
      </c>
      <c r="P78" s="57" t="e">
        <f t="shared" si="2"/>
        <v>#VALUE!</v>
      </c>
    </row>
    <row r="79" spans="1:16" ht="27.95" customHeight="1" x14ac:dyDescent="0.2">
      <c r="A79" s="6"/>
      <c r="B79" s="19"/>
      <c r="C79" s="97"/>
      <c r="D79" s="98"/>
      <c r="E79" s="98"/>
      <c r="F79" s="99"/>
      <c r="G79" s="91"/>
      <c r="H79" s="92"/>
      <c r="I79" s="92"/>
      <c r="J79" s="93"/>
      <c r="K79" s="20" t="str">
        <f t="shared" si="7"/>
        <v xml:space="preserve"> </v>
      </c>
      <c r="L79" s="7"/>
      <c r="M79" s="2" t="str">
        <f t="shared" si="6"/>
        <v xml:space="preserve"> </v>
      </c>
      <c r="N79" s="2" t="str">
        <f t="shared" si="4"/>
        <v xml:space="preserve"> </v>
      </c>
      <c r="O79" s="2" t="e">
        <f t="shared" ref="O79:O113" si="8">_xlfn.DAYS($P$5,A79)</f>
        <v>#VALUE!</v>
      </c>
      <c r="P79" s="57" t="e">
        <f t="shared" ref="P79:P113" si="9">_xlfn.DAYS(A79,$Q$4)</f>
        <v>#VALUE!</v>
      </c>
    </row>
    <row r="80" spans="1:16" ht="27.95" customHeight="1" x14ac:dyDescent="0.2">
      <c r="A80" s="6"/>
      <c r="B80" s="19"/>
      <c r="C80" s="97"/>
      <c r="D80" s="98"/>
      <c r="E80" s="98"/>
      <c r="F80" s="99"/>
      <c r="G80" s="91"/>
      <c r="H80" s="92"/>
      <c r="I80" s="92"/>
      <c r="J80" s="93"/>
      <c r="K80" s="20" t="str">
        <f t="shared" si="7"/>
        <v xml:space="preserve"> </v>
      </c>
      <c r="L80" s="7"/>
      <c r="M80" s="2" t="str">
        <f t="shared" ref="M80:M113" si="10">IF(AND(ISNUMBER(B80),ISTEXT(C80)),((B80)*(_xlfn.IFNA($P$3,$N$3)-A80))," ")</f>
        <v xml:space="preserve"> </v>
      </c>
      <c r="N80" s="2" t="str">
        <f t="shared" ref="N80:N113" si="11">IF(ISNUMBER(B80),((B80)*(O80))," ")</f>
        <v xml:space="preserve"> </v>
      </c>
      <c r="O80" s="2" t="e">
        <f t="shared" si="8"/>
        <v>#VALUE!</v>
      </c>
      <c r="P80" s="57" t="e">
        <f t="shared" si="9"/>
        <v>#VALUE!</v>
      </c>
    </row>
    <row r="81" spans="1:16" ht="27.95" customHeight="1" x14ac:dyDescent="0.2">
      <c r="A81" s="6"/>
      <c r="B81" s="19"/>
      <c r="C81" s="97"/>
      <c r="D81" s="98"/>
      <c r="E81" s="98"/>
      <c r="F81" s="99"/>
      <c r="G81" s="91"/>
      <c r="H81" s="92"/>
      <c r="I81" s="92"/>
      <c r="J81" s="93"/>
      <c r="K81" s="20" t="str">
        <f t="shared" si="7"/>
        <v xml:space="preserve"> </v>
      </c>
      <c r="L81" s="7"/>
      <c r="M81" s="2" t="str">
        <f t="shared" si="10"/>
        <v xml:space="preserve"> </v>
      </c>
      <c r="N81" s="2" t="str">
        <f t="shared" si="11"/>
        <v xml:space="preserve"> </v>
      </c>
      <c r="O81" s="2" t="e">
        <f t="shared" si="8"/>
        <v>#VALUE!</v>
      </c>
      <c r="P81" s="57" t="e">
        <f t="shared" si="9"/>
        <v>#VALUE!</v>
      </c>
    </row>
    <row r="82" spans="1:16" ht="27.95" customHeight="1" x14ac:dyDescent="0.2">
      <c r="A82" s="6"/>
      <c r="B82" s="19"/>
      <c r="C82" s="97"/>
      <c r="D82" s="98"/>
      <c r="E82" s="98"/>
      <c r="F82" s="99"/>
      <c r="G82" s="91"/>
      <c r="H82" s="92"/>
      <c r="I82" s="92"/>
      <c r="J82" s="93"/>
      <c r="K82" s="20" t="str">
        <f t="shared" si="7"/>
        <v xml:space="preserve"> </v>
      </c>
      <c r="L82" s="7"/>
      <c r="M82" s="2" t="str">
        <f t="shared" si="10"/>
        <v xml:space="preserve"> </v>
      </c>
      <c r="N82" s="2" t="str">
        <f t="shared" si="11"/>
        <v xml:space="preserve"> </v>
      </c>
      <c r="O82" s="2" t="e">
        <f t="shared" si="8"/>
        <v>#VALUE!</v>
      </c>
      <c r="P82" s="57" t="e">
        <f t="shared" si="9"/>
        <v>#VALUE!</v>
      </c>
    </row>
    <row r="83" spans="1:16" ht="27.95" customHeight="1" x14ac:dyDescent="0.2">
      <c r="A83" s="6"/>
      <c r="B83" s="19"/>
      <c r="C83" s="97"/>
      <c r="D83" s="98"/>
      <c r="E83" s="98"/>
      <c r="F83" s="99"/>
      <c r="G83" s="91"/>
      <c r="H83" s="92"/>
      <c r="I83" s="92"/>
      <c r="J83" s="93"/>
      <c r="K83" s="20" t="str">
        <f t="shared" si="7"/>
        <v xml:space="preserve"> </v>
      </c>
      <c r="L83" s="7"/>
      <c r="M83" s="2" t="str">
        <f t="shared" si="10"/>
        <v xml:space="preserve"> </v>
      </c>
      <c r="N83" s="2" t="str">
        <f t="shared" si="11"/>
        <v xml:space="preserve"> </v>
      </c>
      <c r="O83" s="2" t="e">
        <f t="shared" si="8"/>
        <v>#VALUE!</v>
      </c>
      <c r="P83" s="57" t="e">
        <f t="shared" si="9"/>
        <v>#VALUE!</v>
      </c>
    </row>
    <row r="84" spans="1:16" ht="27.95" customHeight="1" x14ac:dyDescent="0.2">
      <c r="A84" s="6"/>
      <c r="B84" s="19"/>
      <c r="C84" s="97"/>
      <c r="D84" s="98"/>
      <c r="E84" s="98"/>
      <c r="F84" s="99"/>
      <c r="G84" s="91"/>
      <c r="H84" s="92"/>
      <c r="I84" s="92"/>
      <c r="J84" s="93"/>
      <c r="K84" s="20" t="str">
        <f t="shared" si="7"/>
        <v xml:space="preserve"> </v>
      </c>
      <c r="L84" s="7"/>
      <c r="M84" s="2" t="str">
        <f t="shared" si="10"/>
        <v xml:space="preserve"> </v>
      </c>
      <c r="N84" s="2" t="str">
        <f t="shared" si="11"/>
        <v xml:space="preserve"> </v>
      </c>
      <c r="O84" s="2" t="e">
        <f t="shared" si="8"/>
        <v>#VALUE!</v>
      </c>
      <c r="P84" s="57" t="e">
        <f t="shared" si="9"/>
        <v>#VALUE!</v>
      </c>
    </row>
    <row r="85" spans="1:16" ht="27.95" customHeight="1" x14ac:dyDescent="0.2">
      <c r="A85" s="6"/>
      <c r="B85" s="19"/>
      <c r="C85" s="97"/>
      <c r="D85" s="98"/>
      <c r="E85" s="98"/>
      <c r="F85" s="99"/>
      <c r="G85" s="91"/>
      <c r="H85" s="92"/>
      <c r="I85" s="92"/>
      <c r="J85" s="93"/>
      <c r="K85" s="20" t="str">
        <f t="shared" si="7"/>
        <v xml:space="preserve"> </v>
      </c>
      <c r="L85" s="7"/>
      <c r="M85" s="2" t="str">
        <f t="shared" si="10"/>
        <v xml:space="preserve"> </v>
      </c>
      <c r="N85" s="2" t="str">
        <f t="shared" si="11"/>
        <v xml:space="preserve"> </v>
      </c>
      <c r="O85" s="2" t="e">
        <f t="shared" si="8"/>
        <v>#VALUE!</v>
      </c>
      <c r="P85" s="57" t="e">
        <f t="shared" si="9"/>
        <v>#VALUE!</v>
      </c>
    </row>
    <row r="86" spans="1:16" ht="27.95" customHeight="1" x14ac:dyDescent="0.2">
      <c r="A86" s="6"/>
      <c r="B86" s="19"/>
      <c r="C86" s="97"/>
      <c r="D86" s="98"/>
      <c r="E86" s="98"/>
      <c r="F86" s="99"/>
      <c r="G86" s="91"/>
      <c r="H86" s="92"/>
      <c r="I86" s="92"/>
      <c r="J86" s="93"/>
      <c r="K86" s="20" t="str">
        <f t="shared" si="7"/>
        <v xml:space="preserve"> </v>
      </c>
      <c r="L86" s="7"/>
      <c r="M86" s="2" t="str">
        <f t="shared" si="10"/>
        <v xml:space="preserve"> </v>
      </c>
      <c r="N86" s="2" t="str">
        <f t="shared" si="11"/>
        <v xml:space="preserve"> </v>
      </c>
      <c r="O86" s="2" t="e">
        <f t="shared" si="8"/>
        <v>#VALUE!</v>
      </c>
      <c r="P86" s="57" t="e">
        <f t="shared" si="9"/>
        <v>#VALUE!</v>
      </c>
    </row>
    <row r="87" spans="1:16" ht="27.95" customHeight="1" x14ac:dyDescent="0.2">
      <c r="A87" s="6"/>
      <c r="B87" s="19"/>
      <c r="C87" s="97"/>
      <c r="D87" s="98"/>
      <c r="E87" s="98"/>
      <c r="F87" s="99"/>
      <c r="G87" s="91"/>
      <c r="H87" s="92"/>
      <c r="I87" s="92"/>
      <c r="J87" s="93"/>
      <c r="K87" s="20" t="str">
        <f t="shared" si="7"/>
        <v xml:space="preserve"> </v>
      </c>
      <c r="L87" s="7"/>
      <c r="M87" s="2" t="str">
        <f t="shared" si="10"/>
        <v xml:space="preserve"> </v>
      </c>
      <c r="N87" s="2" t="str">
        <f t="shared" si="11"/>
        <v xml:space="preserve"> </v>
      </c>
      <c r="O87" s="2" t="e">
        <f t="shared" si="8"/>
        <v>#VALUE!</v>
      </c>
      <c r="P87" s="57" t="e">
        <f t="shared" si="9"/>
        <v>#VALUE!</v>
      </c>
    </row>
    <row r="88" spans="1:16" ht="27.95" customHeight="1" x14ac:dyDescent="0.2">
      <c r="A88" s="6"/>
      <c r="B88" s="19"/>
      <c r="C88" s="97"/>
      <c r="D88" s="98"/>
      <c r="E88" s="98"/>
      <c r="F88" s="99"/>
      <c r="G88" s="91"/>
      <c r="H88" s="92"/>
      <c r="I88" s="92"/>
      <c r="J88" s="93"/>
      <c r="K88" s="20" t="str">
        <f t="shared" si="7"/>
        <v xml:space="preserve"> </v>
      </c>
      <c r="L88" s="7"/>
      <c r="M88" s="2" t="str">
        <f t="shared" si="10"/>
        <v xml:space="preserve"> </v>
      </c>
      <c r="N88" s="2" t="str">
        <f t="shared" si="11"/>
        <v xml:space="preserve"> </v>
      </c>
      <c r="O88" s="2" t="e">
        <f t="shared" si="8"/>
        <v>#VALUE!</v>
      </c>
      <c r="P88" s="57" t="e">
        <f t="shared" si="9"/>
        <v>#VALUE!</v>
      </c>
    </row>
    <row r="89" spans="1:16" ht="27.95" customHeight="1" x14ac:dyDescent="0.2">
      <c r="A89" s="6"/>
      <c r="B89" s="19"/>
      <c r="C89" s="97"/>
      <c r="D89" s="98"/>
      <c r="E89" s="98"/>
      <c r="F89" s="99"/>
      <c r="G89" s="91"/>
      <c r="H89" s="92"/>
      <c r="I89" s="92"/>
      <c r="J89" s="93"/>
      <c r="K89" s="20" t="str">
        <f t="shared" si="7"/>
        <v xml:space="preserve"> </v>
      </c>
      <c r="L89" s="7"/>
      <c r="M89" s="2" t="str">
        <f t="shared" si="10"/>
        <v xml:space="preserve"> </v>
      </c>
      <c r="N89" s="2" t="str">
        <f t="shared" si="11"/>
        <v xml:space="preserve"> </v>
      </c>
      <c r="O89" s="2" t="e">
        <f t="shared" si="8"/>
        <v>#VALUE!</v>
      </c>
      <c r="P89" s="57" t="e">
        <f t="shared" si="9"/>
        <v>#VALUE!</v>
      </c>
    </row>
    <row r="90" spans="1:16" ht="27.95" customHeight="1" x14ac:dyDescent="0.2">
      <c r="A90" s="6"/>
      <c r="B90" s="19"/>
      <c r="C90" s="97"/>
      <c r="D90" s="98"/>
      <c r="E90" s="98"/>
      <c r="F90" s="99"/>
      <c r="G90" s="91"/>
      <c r="H90" s="92"/>
      <c r="I90" s="92"/>
      <c r="J90" s="93"/>
      <c r="K90" s="20" t="str">
        <f t="shared" si="7"/>
        <v xml:space="preserve"> </v>
      </c>
      <c r="L90" s="7"/>
      <c r="M90" s="2" t="str">
        <f t="shared" si="10"/>
        <v xml:space="preserve"> </v>
      </c>
      <c r="N90" s="2" t="str">
        <f t="shared" si="11"/>
        <v xml:space="preserve"> </v>
      </c>
      <c r="O90" s="2" t="e">
        <f t="shared" si="8"/>
        <v>#VALUE!</v>
      </c>
      <c r="P90" s="57" t="e">
        <f t="shared" si="9"/>
        <v>#VALUE!</v>
      </c>
    </row>
    <row r="91" spans="1:16" ht="27.95" customHeight="1" x14ac:dyDescent="0.2">
      <c r="A91" s="6"/>
      <c r="B91" s="19"/>
      <c r="C91" s="97"/>
      <c r="D91" s="98"/>
      <c r="E91" s="98"/>
      <c r="F91" s="99"/>
      <c r="G91" s="91"/>
      <c r="H91" s="92"/>
      <c r="I91" s="92"/>
      <c r="J91" s="93"/>
      <c r="K91" s="20" t="str">
        <f t="shared" si="7"/>
        <v xml:space="preserve"> </v>
      </c>
      <c r="L91" s="7"/>
      <c r="M91" s="2" t="str">
        <f t="shared" si="10"/>
        <v xml:space="preserve"> </v>
      </c>
      <c r="N91" s="2" t="str">
        <f t="shared" si="11"/>
        <v xml:space="preserve"> </v>
      </c>
      <c r="O91" s="2" t="e">
        <f t="shared" si="8"/>
        <v>#VALUE!</v>
      </c>
      <c r="P91" s="57" t="e">
        <f t="shared" si="9"/>
        <v>#VALUE!</v>
      </c>
    </row>
    <row r="92" spans="1:16" ht="27.95" customHeight="1" x14ac:dyDescent="0.2">
      <c r="A92" s="6"/>
      <c r="B92" s="19"/>
      <c r="C92" s="97"/>
      <c r="D92" s="98"/>
      <c r="E92" s="98"/>
      <c r="F92" s="99"/>
      <c r="G92" s="91"/>
      <c r="H92" s="92"/>
      <c r="I92" s="92"/>
      <c r="J92" s="93"/>
      <c r="K92" s="20" t="str">
        <f t="shared" si="7"/>
        <v xml:space="preserve"> </v>
      </c>
      <c r="L92" s="7"/>
      <c r="M92" s="2" t="str">
        <f t="shared" si="10"/>
        <v xml:space="preserve"> </v>
      </c>
      <c r="N92" s="2" t="str">
        <f t="shared" si="11"/>
        <v xml:space="preserve"> </v>
      </c>
      <c r="O92" s="2" t="e">
        <f t="shared" si="8"/>
        <v>#VALUE!</v>
      </c>
      <c r="P92" s="57" t="e">
        <f t="shared" si="9"/>
        <v>#VALUE!</v>
      </c>
    </row>
    <row r="93" spans="1:16" ht="27.95" customHeight="1" x14ac:dyDescent="0.2">
      <c r="A93" s="6"/>
      <c r="B93" s="19"/>
      <c r="C93" s="97"/>
      <c r="D93" s="98"/>
      <c r="E93" s="98"/>
      <c r="F93" s="99"/>
      <c r="G93" s="91"/>
      <c r="H93" s="92"/>
      <c r="I93" s="92"/>
      <c r="J93" s="93"/>
      <c r="K93" s="20" t="str">
        <f t="shared" si="7"/>
        <v xml:space="preserve"> </v>
      </c>
      <c r="L93" s="7"/>
      <c r="M93" s="2" t="str">
        <f t="shared" si="10"/>
        <v xml:space="preserve"> </v>
      </c>
      <c r="N93" s="2" t="str">
        <f t="shared" si="11"/>
        <v xml:space="preserve"> </v>
      </c>
      <c r="O93" s="2" t="e">
        <f t="shared" si="8"/>
        <v>#VALUE!</v>
      </c>
      <c r="P93" s="57" t="e">
        <f t="shared" si="9"/>
        <v>#VALUE!</v>
      </c>
    </row>
    <row r="94" spans="1:16" ht="27.95" customHeight="1" x14ac:dyDescent="0.2">
      <c r="A94" s="6"/>
      <c r="B94" s="19"/>
      <c r="C94" s="97"/>
      <c r="D94" s="98"/>
      <c r="E94" s="98"/>
      <c r="F94" s="99"/>
      <c r="G94" s="91"/>
      <c r="H94" s="92"/>
      <c r="I94" s="92"/>
      <c r="J94" s="93"/>
      <c r="K94" s="20" t="str">
        <f t="shared" si="7"/>
        <v xml:space="preserve"> </v>
      </c>
      <c r="L94" s="7"/>
      <c r="M94" s="2" t="str">
        <f t="shared" si="10"/>
        <v xml:space="preserve"> </v>
      </c>
      <c r="N94" s="2" t="str">
        <f t="shared" si="11"/>
        <v xml:space="preserve"> </v>
      </c>
      <c r="O94" s="2" t="e">
        <f t="shared" si="8"/>
        <v>#VALUE!</v>
      </c>
      <c r="P94" s="57" t="e">
        <f t="shared" si="9"/>
        <v>#VALUE!</v>
      </c>
    </row>
    <row r="95" spans="1:16" ht="27.95" customHeight="1" x14ac:dyDescent="0.2">
      <c r="A95" s="6"/>
      <c r="B95" s="19"/>
      <c r="C95" s="97"/>
      <c r="D95" s="98"/>
      <c r="E95" s="98"/>
      <c r="F95" s="99"/>
      <c r="G95" s="91"/>
      <c r="H95" s="92"/>
      <c r="I95" s="92"/>
      <c r="J95" s="93"/>
      <c r="K95" s="20" t="str">
        <f t="shared" si="7"/>
        <v xml:space="preserve"> </v>
      </c>
      <c r="L95" s="7"/>
      <c r="M95" s="2" t="str">
        <f t="shared" si="10"/>
        <v xml:space="preserve"> </v>
      </c>
      <c r="N95" s="2" t="str">
        <f t="shared" si="11"/>
        <v xml:space="preserve"> </v>
      </c>
      <c r="O95" s="2" t="e">
        <f t="shared" si="8"/>
        <v>#VALUE!</v>
      </c>
      <c r="P95" s="57" t="e">
        <f t="shared" si="9"/>
        <v>#VALUE!</v>
      </c>
    </row>
    <row r="96" spans="1:16" ht="27.95" customHeight="1" x14ac:dyDescent="0.2">
      <c r="A96" s="6"/>
      <c r="B96" s="19"/>
      <c r="C96" s="97"/>
      <c r="D96" s="98"/>
      <c r="E96" s="98"/>
      <c r="F96" s="99"/>
      <c r="G96" s="91"/>
      <c r="H96" s="92"/>
      <c r="I96" s="92"/>
      <c r="J96" s="93"/>
      <c r="K96" s="20" t="str">
        <f t="shared" si="7"/>
        <v xml:space="preserve"> </v>
      </c>
      <c r="L96" s="7"/>
      <c r="M96" s="2" t="str">
        <f t="shared" si="10"/>
        <v xml:space="preserve"> </v>
      </c>
      <c r="N96" s="2" t="str">
        <f t="shared" si="11"/>
        <v xml:space="preserve"> </v>
      </c>
      <c r="O96" s="2" t="e">
        <f t="shared" si="8"/>
        <v>#VALUE!</v>
      </c>
      <c r="P96" s="57" t="e">
        <f t="shared" si="9"/>
        <v>#VALUE!</v>
      </c>
    </row>
    <row r="97" spans="1:16" ht="27.95" customHeight="1" x14ac:dyDescent="0.2">
      <c r="A97" s="6"/>
      <c r="B97" s="19"/>
      <c r="C97" s="97"/>
      <c r="D97" s="98"/>
      <c r="E97" s="98"/>
      <c r="F97" s="99"/>
      <c r="G97" s="91"/>
      <c r="H97" s="92"/>
      <c r="I97" s="92"/>
      <c r="J97" s="93"/>
      <c r="K97" s="20" t="str">
        <f t="shared" si="7"/>
        <v xml:space="preserve"> </v>
      </c>
      <c r="L97" s="7"/>
      <c r="M97" s="2" t="str">
        <f t="shared" si="10"/>
        <v xml:space="preserve"> </v>
      </c>
      <c r="N97" s="2" t="str">
        <f t="shared" si="11"/>
        <v xml:space="preserve"> </v>
      </c>
      <c r="O97" s="2" t="e">
        <f t="shared" si="8"/>
        <v>#VALUE!</v>
      </c>
      <c r="P97" s="57" t="e">
        <f t="shared" si="9"/>
        <v>#VALUE!</v>
      </c>
    </row>
    <row r="98" spans="1:16" ht="27.95" customHeight="1" x14ac:dyDescent="0.2">
      <c r="A98" s="6"/>
      <c r="B98" s="19"/>
      <c r="C98" s="97"/>
      <c r="D98" s="98"/>
      <c r="E98" s="98"/>
      <c r="F98" s="99"/>
      <c r="G98" s="91"/>
      <c r="H98" s="92"/>
      <c r="I98" s="92"/>
      <c r="J98" s="93"/>
      <c r="K98" s="20" t="str">
        <f t="shared" si="7"/>
        <v xml:space="preserve"> </v>
      </c>
      <c r="L98" s="7"/>
      <c r="M98" s="2" t="str">
        <f t="shared" si="10"/>
        <v xml:space="preserve"> </v>
      </c>
      <c r="N98" s="2" t="str">
        <f t="shared" si="11"/>
        <v xml:space="preserve"> </v>
      </c>
      <c r="O98" s="2" t="e">
        <f t="shared" si="8"/>
        <v>#VALUE!</v>
      </c>
      <c r="P98" s="57" t="e">
        <f t="shared" si="9"/>
        <v>#VALUE!</v>
      </c>
    </row>
    <row r="99" spans="1:16" ht="27.95" customHeight="1" x14ac:dyDescent="0.2">
      <c r="A99" s="6"/>
      <c r="B99" s="19"/>
      <c r="C99" s="97"/>
      <c r="D99" s="98"/>
      <c r="E99" s="98"/>
      <c r="F99" s="99"/>
      <c r="G99" s="91"/>
      <c r="H99" s="92"/>
      <c r="I99" s="92"/>
      <c r="J99" s="93"/>
      <c r="K99" s="20" t="str">
        <f t="shared" si="7"/>
        <v xml:space="preserve"> </v>
      </c>
      <c r="L99" s="7"/>
      <c r="M99" s="2" t="str">
        <f t="shared" si="10"/>
        <v xml:space="preserve"> </v>
      </c>
      <c r="N99" s="2" t="str">
        <f t="shared" si="11"/>
        <v xml:space="preserve"> </v>
      </c>
      <c r="O99" s="2" t="e">
        <f t="shared" si="8"/>
        <v>#VALUE!</v>
      </c>
      <c r="P99" s="57" t="e">
        <f t="shared" si="9"/>
        <v>#VALUE!</v>
      </c>
    </row>
    <row r="100" spans="1:16" ht="27.95" customHeight="1" x14ac:dyDescent="0.2">
      <c r="A100" s="6"/>
      <c r="B100" s="19"/>
      <c r="C100" s="97"/>
      <c r="D100" s="98"/>
      <c r="E100" s="98"/>
      <c r="F100" s="99"/>
      <c r="G100" s="91"/>
      <c r="H100" s="92"/>
      <c r="I100" s="92"/>
      <c r="J100" s="93"/>
      <c r="K100" s="20" t="str">
        <f t="shared" si="7"/>
        <v xml:space="preserve"> </v>
      </c>
      <c r="L100" s="7"/>
      <c r="M100" s="2" t="str">
        <f t="shared" si="10"/>
        <v xml:space="preserve"> </v>
      </c>
      <c r="N100" s="2" t="str">
        <f t="shared" si="11"/>
        <v xml:space="preserve"> </v>
      </c>
      <c r="O100" s="2" t="e">
        <f t="shared" si="8"/>
        <v>#VALUE!</v>
      </c>
      <c r="P100" s="57" t="e">
        <f t="shared" si="9"/>
        <v>#VALUE!</v>
      </c>
    </row>
    <row r="101" spans="1:16" ht="27.95" customHeight="1" x14ac:dyDescent="0.2">
      <c r="A101" s="6"/>
      <c r="B101" s="19"/>
      <c r="C101" s="97"/>
      <c r="D101" s="98"/>
      <c r="E101" s="98"/>
      <c r="F101" s="99"/>
      <c r="G101" s="91"/>
      <c r="H101" s="92"/>
      <c r="I101" s="92"/>
      <c r="J101" s="93"/>
      <c r="K101" s="20" t="str">
        <f t="shared" si="7"/>
        <v xml:space="preserve"> </v>
      </c>
      <c r="L101" s="7"/>
      <c r="M101" s="2" t="str">
        <f t="shared" si="10"/>
        <v xml:space="preserve"> </v>
      </c>
      <c r="N101" s="2" t="str">
        <f t="shared" si="11"/>
        <v xml:space="preserve"> </v>
      </c>
      <c r="O101" s="2" t="e">
        <f t="shared" si="8"/>
        <v>#VALUE!</v>
      </c>
      <c r="P101" s="57" t="e">
        <f t="shared" si="9"/>
        <v>#VALUE!</v>
      </c>
    </row>
    <row r="102" spans="1:16" ht="27.95" customHeight="1" x14ac:dyDescent="0.2">
      <c r="A102" s="6"/>
      <c r="B102" s="19"/>
      <c r="C102" s="97"/>
      <c r="D102" s="98"/>
      <c r="E102" s="98"/>
      <c r="F102" s="99"/>
      <c r="G102" s="91"/>
      <c r="H102" s="92"/>
      <c r="I102" s="92"/>
      <c r="J102" s="93"/>
      <c r="K102" s="20" t="str">
        <f t="shared" si="7"/>
        <v xml:space="preserve"> </v>
      </c>
      <c r="L102" s="7"/>
      <c r="M102" s="2" t="str">
        <f t="shared" si="10"/>
        <v xml:space="preserve"> </v>
      </c>
      <c r="N102" s="2" t="str">
        <f t="shared" si="11"/>
        <v xml:space="preserve"> </v>
      </c>
      <c r="O102" s="2" t="e">
        <f t="shared" si="8"/>
        <v>#VALUE!</v>
      </c>
      <c r="P102" s="57" t="e">
        <f t="shared" si="9"/>
        <v>#VALUE!</v>
      </c>
    </row>
    <row r="103" spans="1:16" ht="27.95" customHeight="1" x14ac:dyDescent="0.2">
      <c r="A103" s="6"/>
      <c r="B103" s="19"/>
      <c r="C103" s="97"/>
      <c r="D103" s="98"/>
      <c r="E103" s="98"/>
      <c r="F103" s="99"/>
      <c r="G103" s="91"/>
      <c r="H103" s="92"/>
      <c r="I103" s="92"/>
      <c r="J103" s="93"/>
      <c r="K103" s="20" t="str">
        <f t="shared" si="7"/>
        <v xml:space="preserve"> </v>
      </c>
      <c r="L103" s="7"/>
      <c r="M103" s="2" t="str">
        <f t="shared" si="10"/>
        <v xml:space="preserve"> </v>
      </c>
      <c r="N103" s="2" t="str">
        <f t="shared" si="11"/>
        <v xml:space="preserve"> </v>
      </c>
      <c r="O103" s="2" t="e">
        <f t="shared" si="8"/>
        <v>#VALUE!</v>
      </c>
      <c r="P103" s="57" t="e">
        <f t="shared" si="9"/>
        <v>#VALUE!</v>
      </c>
    </row>
    <row r="104" spans="1:16" ht="27.95" customHeight="1" x14ac:dyDescent="0.2">
      <c r="A104" s="6"/>
      <c r="B104" s="19"/>
      <c r="C104" s="97"/>
      <c r="D104" s="98"/>
      <c r="E104" s="98"/>
      <c r="F104" s="99"/>
      <c r="G104" s="91"/>
      <c r="H104" s="92"/>
      <c r="I104" s="92"/>
      <c r="J104" s="93"/>
      <c r="K104" s="20" t="str">
        <f t="shared" si="7"/>
        <v xml:space="preserve"> </v>
      </c>
      <c r="L104" s="7"/>
      <c r="M104" s="2" t="str">
        <f t="shared" si="10"/>
        <v xml:space="preserve"> </v>
      </c>
      <c r="N104" s="2" t="str">
        <f t="shared" si="11"/>
        <v xml:space="preserve"> </v>
      </c>
      <c r="O104" s="2" t="e">
        <f t="shared" si="8"/>
        <v>#VALUE!</v>
      </c>
      <c r="P104" s="57" t="e">
        <f t="shared" si="9"/>
        <v>#VALUE!</v>
      </c>
    </row>
    <row r="105" spans="1:16" ht="27.95" customHeight="1" x14ac:dyDescent="0.2">
      <c r="A105" s="6"/>
      <c r="B105" s="19"/>
      <c r="C105" s="97"/>
      <c r="D105" s="98"/>
      <c r="E105" s="98"/>
      <c r="F105" s="99"/>
      <c r="G105" s="91"/>
      <c r="H105" s="92"/>
      <c r="I105" s="92"/>
      <c r="J105" s="93"/>
      <c r="K105" s="20" t="str">
        <f t="shared" si="7"/>
        <v xml:space="preserve"> </v>
      </c>
      <c r="L105" s="7"/>
      <c r="M105" s="2" t="str">
        <f t="shared" si="10"/>
        <v xml:space="preserve"> </v>
      </c>
      <c r="N105" s="2" t="str">
        <f t="shared" si="11"/>
        <v xml:space="preserve"> </v>
      </c>
      <c r="O105" s="2" t="e">
        <f t="shared" si="8"/>
        <v>#VALUE!</v>
      </c>
      <c r="P105" s="57" t="e">
        <f t="shared" si="9"/>
        <v>#VALUE!</v>
      </c>
    </row>
    <row r="106" spans="1:16" ht="27.95" customHeight="1" x14ac:dyDescent="0.2">
      <c r="A106" s="6"/>
      <c r="B106" s="19"/>
      <c r="C106" s="97"/>
      <c r="D106" s="98"/>
      <c r="E106" s="98"/>
      <c r="F106" s="99"/>
      <c r="G106" s="91"/>
      <c r="H106" s="92"/>
      <c r="I106" s="92"/>
      <c r="J106" s="93"/>
      <c r="K106" s="20" t="str">
        <f t="shared" si="7"/>
        <v xml:space="preserve"> </v>
      </c>
      <c r="L106" s="7"/>
      <c r="M106" s="2" t="str">
        <f t="shared" si="10"/>
        <v xml:space="preserve"> </v>
      </c>
      <c r="N106" s="2" t="str">
        <f t="shared" si="11"/>
        <v xml:space="preserve"> </v>
      </c>
      <c r="O106" s="2" t="e">
        <f t="shared" si="8"/>
        <v>#VALUE!</v>
      </c>
      <c r="P106" s="57" t="e">
        <f t="shared" si="9"/>
        <v>#VALUE!</v>
      </c>
    </row>
    <row r="107" spans="1:16" ht="27.95" customHeight="1" x14ac:dyDescent="0.2">
      <c r="A107" s="6"/>
      <c r="B107" s="19"/>
      <c r="C107" s="97"/>
      <c r="D107" s="98"/>
      <c r="E107" s="98"/>
      <c r="F107" s="99"/>
      <c r="G107" s="91"/>
      <c r="H107" s="92"/>
      <c r="I107" s="92"/>
      <c r="J107" s="93"/>
      <c r="K107" s="20" t="str">
        <f t="shared" si="7"/>
        <v xml:space="preserve"> </v>
      </c>
      <c r="L107" s="7"/>
      <c r="M107" s="2" t="str">
        <f t="shared" si="10"/>
        <v xml:space="preserve"> </v>
      </c>
      <c r="N107" s="2" t="str">
        <f t="shared" si="11"/>
        <v xml:space="preserve"> </v>
      </c>
      <c r="O107" s="2" t="e">
        <f t="shared" si="8"/>
        <v>#VALUE!</v>
      </c>
      <c r="P107" s="57" t="e">
        <f t="shared" si="9"/>
        <v>#VALUE!</v>
      </c>
    </row>
    <row r="108" spans="1:16" ht="27.95" customHeight="1" x14ac:dyDescent="0.2">
      <c r="A108" s="6"/>
      <c r="B108" s="19"/>
      <c r="C108" s="97"/>
      <c r="D108" s="98"/>
      <c r="E108" s="98"/>
      <c r="F108" s="99"/>
      <c r="G108" s="91"/>
      <c r="H108" s="92"/>
      <c r="I108" s="92"/>
      <c r="J108" s="93"/>
      <c r="K108" s="20" t="str">
        <f t="shared" si="7"/>
        <v xml:space="preserve"> </v>
      </c>
      <c r="L108" s="7"/>
      <c r="M108" s="2" t="str">
        <f t="shared" si="10"/>
        <v xml:space="preserve"> </v>
      </c>
      <c r="N108" s="2" t="str">
        <f t="shared" si="11"/>
        <v xml:space="preserve"> </v>
      </c>
      <c r="O108" s="2" t="e">
        <f t="shared" si="8"/>
        <v>#VALUE!</v>
      </c>
      <c r="P108" s="57" t="e">
        <f t="shared" si="9"/>
        <v>#VALUE!</v>
      </c>
    </row>
    <row r="109" spans="1:16" ht="27.95" customHeight="1" x14ac:dyDescent="0.2">
      <c r="A109" s="6"/>
      <c r="B109" s="19"/>
      <c r="C109" s="97"/>
      <c r="D109" s="98"/>
      <c r="E109" s="98"/>
      <c r="F109" s="99"/>
      <c r="G109" s="91"/>
      <c r="H109" s="92"/>
      <c r="I109" s="92"/>
      <c r="J109" s="93"/>
      <c r="K109" s="20" t="str">
        <f t="shared" si="7"/>
        <v xml:space="preserve"> </v>
      </c>
      <c r="L109" s="7"/>
      <c r="M109" s="2" t="str">
        <f t="shared" si="10"/>
        <v xml:space="preserve"> </v>
      </c>
      <c r="N109" s="2" t="str">
        <f t="shared" si="11"/>
        <v xml:space="preserve"> </v>
      </c>
      <c r="O109" s="2" t="e">
        <f t="shared" si="8"/>
        <v>#VALUE!</v>
      </c>
      <c r="P109" s="57" t="e">
        <f t="shared" si="9"/>
        <v>#VALUE!</v>
      </c>
    </row>
    <row r="110" spans="1:16" ht="27.95" customHeight="1" x14ac:dyDescent="0.2">
      <c r="A110" s="6"/>
      <c r="B110" s="19"/>
      <c r="C110" s="97"/>
      <c r="D110" s="98"/>
      <c r="E110" s="98"/>
      <c r="F110" s="99"/>
      <c r="G110" s="91"/>
      <c r="H110" s="92"/>
      <c r="I110" s="92"/>
      <c r="J110" s="93"/>
      <c r="K110" s="20" t="str">
        <f t="shared" si="7"/>
        <v xml:space="preserve"> </v>
      </c>
      <c r="L110" s="7"/>
      <c r="M110" s="2" t="str">
        <f t="shared" si="10"/>
        <v xml:space="preserve"> </v>
      </c>
      <c r="N110" s="2" t="str">
        <f t="shared" si="11"/>
        <v xml:space="preserve"> </v>
      </c>
      <c r="O110" s="2" t="e">
        <f t="shared" si="8"/>
        <v>#VALUE!</v>
      </c>
      <c r="P110" s="57" t="e">
        <f t="shared" si="9"/>
        <v>#VALUE!</v>
      </c>
    </row>
    <row r="111" spans="1:16" ht="27.95" customHeight="1" x14ac:dyDescent="0.2">
      <c r="A111" s="6"/>
      <c r="B111" s="19"/>
      <c r="C111" s="97"/>
      <c r="D111" s="98"/>
      <c r="E111" s="98"/>
      <c r="F111" s="99"/>
      <c r="G111" s="91"/>
      <c r="H111" s="92"/>
      <c r="I111" s="92"/>
      <c r="J111" s="93"/>
      <c r="K111" s="20" t="str">
        <f t="shared" si="7"/>
        <v xml:space="preserve"> </v>
      </c>
      <c r="L111" s="7"/>
      <c r="M111" s="2" t="str">
        <f t="shared" si="10"/>
        <v xml:space="preserve"> </v>
      </c>
      <c r="N111" s="2" t="str">
        <f t="shared" si="11"/>
        <v xml:space="preserve"> </v>
      </c>
      <c r="O111" s="2" t="e">
        <f t="shared" si="8"/>
        <v>#VALUE!</v>
      </c>
      <c r="P111" s="57" t="e">
        <f t="shared" si="9"/>
        <v>#VALUE!</v>
      </c>
    </row>
    <row r="112" spans="1:16" ht="27.95" customHeight="1" x14ac:dyDescent="0.2">
      <c r="A112" s="6"/>
      <c r="B112" s="19"/>
      <c r="C112" s="97"/>
      <c r="D112" s="98"/>
      <c r="E112" s="98"/>
      <c r="F112" s="99"/>
      <c r="G112" s="91"/>
      <c r="H112" s="92"/>
      <c r="I112" s="92"/>
      <c r="J112" s="93"/>
      <c r="K112" s="20" t="str">
        <f t="shared" si="7"/>
        <v xml:space="preserve"> </v>
      </c>
      <c r="L112" s="7"/>
      <c r="M112" s="2" t="str">
        <f t="shared" si="10"/>
        <v xml:space="preserve"> </v>
      </c>
      <c r="N112" s="2" t="str">
        <f t="shared" si="11"/>
        <v xml:space="preserve"> </v>
      </c>
      <c r="O112" s="2" t="e">
        <f t="shared" si="8"/>
        <v>#VALUE!</v>
      </c>
      <c r="P112" s="57" t="e">
        <f t="shared" si="9"/>
        <v>#VALUE!</v>
      </c>
    </row>
    <row r="113" spans="1:16" ht="27.95" customHeight="1" x14ac:dyDescent="0.2">
      <c r="A113" s="6"/>
      <c r="B113" s="19"/>
      <c r="C113" s="97"/>
      <c r="D113" s="98"/>
      <c r="E113" s="98"/>
      <c r="F113" s="99"/>
      <c r="G113" s="91"/>
      <c r="H113" s="92"/>
      <c r="I113" s="92"/>
      <c r="J113" s="93"/>
      <c r="K113" s="20" t="str">
        <f t="shared" si="7"/>
        <v xml:space="preserve"> </v>
      </c>
      <c r="L113" s="7"/>
      <c r="M113" s="2" t="str">
        <f t="shared" si="10"/>
        <v xml:space="preserve"> </v>
      </c>
      <c r="N113" s="2" t="str">
        <f t="shared" si="11"/>
        <v xml:space="preserve"> </v>
      </c>
      <c r="O113" s="2" t="e">
        <f t="shared" si="8"/>
        <v>#VALUE!</v>
      </c>
      <c r="P113" s="57" t="e">
        <f t="shared" si="9"/>
        <v>#VALUE!</v>
      </c>
    </row>
    <row r="114" spans="1:16" x14ac:dyDescent="0.2">
      <c r="M114" s="2" t="e">
        <f>(SUM(M13:M113))</f>
        <v>#VALUE!</v>
      </c>
      <c r="N114" s="2">
        <f>(SUM(N13:N113))</f>
        <v>0</v>
      </c>
    </row>
  </sheetData>
  <sheetProtection algorithmName="SHA-512" hashValue="BO9gs59E9sQu+iqBj2r3xaf4k5IqsnutsTtqQE2BR93NxF7MizJWmGArg76YGeacGPLb20EpcZY5rt37BHkEqQ==" saltValue="lbxR38Ux0UmxOHyn0k8iJw==" spinCount="100000" sheet="1" objects="1" scenarios="1"/>
  <mergeCells count="220">
    <mergeCell ref="C111:F111"/>
    <mergeCell ref="G111:J111"/>
    <mergeCell ref="C112:F112"/>
    <mergeCell ref="G112:J112"/>
    <mergeCell ref="C113:F113"/>
    <mergeCell ref="G113:J113"/>
    <mergeCell ref="C108:F108"/>
    <mergeCell ref="G108:J108"/>
    <mergeCell ref="C109:F109"/>
    <mergeCell ref="G109:J109"/>
    <mergeCell ref="C110:F110"/>
    <mergeCell ref="G110:J110"/>
    <mergeCell ref="C105:F105"/>
    <mergeCell ref="G105:J105"/>
    <mergeCell ref="C106:F106"/>
    <mergeCell ref="G106:J106"/>
    <mergeCell ref="C107:F107"/>
    <mergeCell ref="G107:J107"/>
    <mergeCell ref="C102:F102"/>
    <mergeCell ref="G102:J102"/>
    <mergeCell ref="C103:F103"/>
    <mergeCell ref="G103:J103"/>
    <mergeCell ref="C104:F104"/>
    <mergeCell ref="G104:J104"/>
    <mergeCell ref="C99:F99"/>
    <mergeCell ref="G99:J99"/>
    <mergeCell ref="C100:F100"/>
    <mergeCell ref="G100:J100"/>
    <mergeCell ref="C101:F101"/>
    <mergeCell ref="G101:J101"/>
    <mergeCell ref="C96:F96"/>
    <mergeCell ref="G96:J96"/>
    <mergeCell ref="C97:F97"/>
    <mergeCell ref="G97:J97"/>
    <mergeCell ref="C98:F98"/>
    <mergeCell ref="G98:J98"/>
    <mergeCell ref="C93:F93"/>
    <mergeCell ref="G93:J93"/>
    <mergeCell ref="C94:F94"/>
    <mergeCell ref="G94:J94"/>
    <mergeCell ref="C95:F95"/>
    <mergeCell ref="G95:J95"/>
    <mergeCell ref="C90:F90"/>
    <mergeCell ref="G90:J90"/>
    <mergeCell ref="C91:F91"/>
    <mergeCell ref="G91:J91"/>
    <mergeCell ref="C92:F92"/>
    <mergeCell ref="G92:J92"/>
    <mergeCell ref="C87:F87"/>
    <mergeCell ref="G87:J87"/>
    <mergeCell ref="C88:F88"/>
    <mergeCell ref="G88:J88"/>
    <mergeCell ref="C89:F89"/>
    <mergeCell ref="G89:J89"/>
    <mergeCell ref="C84:F84"/>
    <mergeCell ref="G84:J84"/>
    <mergeCell ref="C85:F85"/>
    <mergeCell ref="G85:J85"/>
    <mergeCell ref="C86:F86"/>
    <mergeCell ref="G86:J86"/>
    <mergeCell ref="C81:F81"/>
    <mergeCell ref="G81:J81"/>
    <mergeCell ref="C82:F82"/>
    <mergeCell ref="G82:J82"/>
    <mergeCell ref="C83:F83"/>
    <mergeCell ref="G83:J83"/>
    <mergeCell ref="C78:F78"/>
    <mergeCell ref="G78:J78"/>
    <mergeCell ref="C79:F79"/>
    <mergeCell ref="G79:J79"/>
    <mergeCell ref="C80:F80"/>
    <mergeCell ref="G80:J80"/>
    <mergeCell ref="C75:F75"/>
    <mergeCell ref="G75:J75"/>
    <mergeCell ref="C76:F76"/>
    <mergeCell ref="G76:J76"/>
    <mergeCell ref="C77:F77"/>
    <mergeCell ref="G77:J77"/>
    <mergeCell ref="C72:F72"/>
    <mergeCell ref="G72:J72"/>
    <mergeCell ref="C73:F73"/>
    <mergeCell ref="G73:J73"/>
    <mergeCell ref="C74:F74"/>
    <mergeCell ref="G74:J74"/>
    <mergeCell ref="C69:F69"/>
    <mergeCell ref="G69:J69"/>
    <mergeCell ref="C70:F70"/>
    <mergeCell ref="G70:J70"/>
    <mergeCell ref="C71:F71"/>
    <mergeCell ref="G71:J71"/>
    <mergeCell ref="C66:F66"/>
    <mergeCell ref="G66:J66"/>
    <mergeCell ref="C67:F67"/>
    <mergeCell ref="G67:J67"/>
    <mergeCell ref="C68:F68"/>
    <mergeCell ref="G68:J68"/>
    <mergeCell ref="C63:F63"/>
    <mergeCell ref="G63:J63"/>
    <mergeCell ref="C64:F64"/>
    <mergeCell ref="G64:J64"/>
    <mergeCell ref="C65:F65"/>
    <mergeCell ref="G65:J65"/>
    <mergeCell ref="C60:F60"/>
    <mergeCell ref="G60:J60"/>
    <mergeCell ref="C61:F61"/>
    <mergeCell ref="G61:J61"/>
    <mergeCell ref="C62:F62"/>
    <mergeCell ref="G62:J62"/>
    <mergeCell ref="C57:F57"/>
    <mergeCell ref="G57:J57"/>
    <mergeCell ref="C58:F58"/>
    <mergeCell ref="G58:J58"/>
    <mergeCell ref="C59:F59"/>
    <mergeCell ref="G59:J59"/>
    <mergeCell ref="C54:F54"/>
    <mergeCell ref="G54:J54"/>
    <mergeCell ref="C55:F55"/>
    <mergeCell ref="G55:J55"/>
    <mergeCell ref="C56:F56"/>
    <mergeCell ref="G56:J56"/>
    <mergeCell ref="C51:F51"/>
    <mergeCell ref="G51:J51"/>
    <mergeCell ref="C52:F52"/>
    <mergeCell ref="G52:J52"/>
    <mergeCell ref="C53:F53"/>
    <mergeCell ref="G53:J53"/>
    <mergeCell ref="C48:F48"/>
    <mergeCell ref="G48:J48"/>
    <mergeCell ref="C49:F49"/>
    <mergeCell ref="G49:J49"/>
    <mergeCell ref="C50:F50"/>
    <mergeCell ref="G50:J50"/>
    <mergeCell ref="C45:F45"/>
    <mergeCell ref="G45:J45"/>
    <mergeCell ref="C46:F46"/>
    <mergeCell ref="G46:J46"/>
    <mergeCell ref="C47:F47"/>
    <mergeCell ref="G47:J47"/>
    <mergeCell ref="C42:F42"/>
    <mergeCell ref="G42:J42"/>
    <mergeCell ref="C43:F43"/>
    <mergeCell ref="G43:J43"/>
    <mergeCell ref="C44:F44"/>
    <mergeCell ref="G44:J44"/>
    <mergeCell ref="C39:F39"/>
    <mergeCell ref="G39:J39"/>
    <mergeCell ref="C40:F40"/>
    <mergeCell ref="G40:J40"/>
    <mergeCell ref="C41:F41"/>
    <mergeCell ref="G41:J41"/>
    <mergeCell ref="C36:F36"/>
    <mergeCell ref="G36:J36"/>
    <mergeCell ref="C37:F37"/>
    <mergeCell ref="G37:J37"/>
    <mergeCell ref="C38:F38"/>
    <mergeCell ref="G38:J38"/>
    <mergeCell ref="C33:F33"/>
    <mergeCell ref="G33:J33"/>
    <mergeCell ref="C34:F34"/>
    <mergeCell ref="G34:J34"/>
    <mergeCell ref="C35:F35"/>
    <mergeCell ref="G35:J35"/>
    <mergeCell ref="C30:F30"/>
    <mergeCell ref="G30:J30"/>
    <mergeCell ref="C31:F31"/>
    <mergeCell ref="G31:J31"/>
    <mergeCell ref="C32:F32"/>
    <mergeCell ref="G32:J32"/>
    <mergeCell ref="C27:F27"/>
    <mergeCell ref="G27:J27"/>
    <mergeCell ref="C28:F28"/>
    <mergeCell ref="G28:J28"/>
    <mergeCell ref="C29:F29"/>
    <mergeCell ref="G29:J29"/>
    <mergeCell ref="C24:F24"/>
    <mergeCell ref="G24:J24"/>
    <mergeCell ref="C25:F25"/>
    <mergeCell ref="G25:J25"/>
    <mergeCell ref="C26:F26"/>
    <mergeCell ref="G26:J26"/>
    <mergeCell ref="C21:F21"/>
    <mergeCell ref="G21:J21"/>
    <mergeCell ref="C22:F22"/>
    <mergeCell ref="G22:J22"/>
    <mergeCell ref="C23:F23"/>
    <mergeCell ref="G23:J23"/>
    <mergeCell ref="C18:F18"/>
    <mergeCell ref="G18:J18"/>
    <mergeCell ref="C19:F19"/>
    <mergeCell ref="G19:J19"/>
    <mergeCell ref="C20:F20"/>
    <mergeCell ref="G20:J20"/>
    <mergeCell ref="C16:F16"/>
    <mergeCell ref="G16:J16"/>
    <mergeCell ref="C17:F17"/>
    <mergeCell ref="G17:J17"/>
    <mergeCell ref="C12:F12"/>
    <mergeCell ref="G12:J12"/>
    <mergeCell ref="C13:F13"/>
    <mergeCell ref="G13:J13"/>
    <mergeCell ref="C14:F14"/>
    <mergeCell ref="G14:J14"/>
    <mergeCell ref="A10:L10"/>
    <mergeCell ref="A11:A12"/>
    <mergeCell ref="B11:B12"/>
    <mergeCell ref="C11:F11"/>
    <mergeCell ref="G11:J11"/>
    <mergeCell ref="K11:K12"/>
    <mergeCell ref="L11:L12"/>
    <mergeCell ref="C15:F15"/>
    <mergeCell ref="G15:J15"/>
    <mergeCell ref="A1:M1"/>
    <mergeCell ref="B3:D3"/>
    <mergeCell ref="E3:G3"/>
    <mergeCell ref="I3:J3"/>
    <mergeCell ref="A4:D4"/>
    <mergeCell ref="F4:G4"/>
    <mergeCell ref="E5:L5"/>
    <mergeCell ref="E7:F7"/>
    <mergeCell ref="G7:H7"/>
  </mergeCells>
  <dataValidations disablePrompts="1" count="1">
    <dataValidation type="date" operator="greaterThan" allowBlank="1" showInputMessage="1" showErrorMessage="1" error="Das hier eingetragene Abgangsdatum kann nicht kleiner sein, als das Datum in der Zeile zuvor!" sqref="A14:A113" xr:uid="{00000000-0002-0000-0700-000000000000}">
      <formula1>A13</formula1>
    </dataValidation>
  </dataValidations>
  <pageMargins left="0.23622047244094491" right="0.45833333333333331" top="0.74803149606299213" bottom="0.74803149606299213" header="0.31496062992125984" footer="0.31496062992125984"/>
  <pageSetup paperSize="9" scale="91" orientation="landscape" r:id="rId1"/>
  <headerFooter>
    <oddFooter>&amp;LMinisterium für Ernährung, Ländlichen Raum und Verbraucherschutz Baden-Württemberg 2026&amp;R&amp;A, Seite 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6</vt:i4>
      </vt:variant>
    </vt:vector>
  </HeadingPairs>
  <TitlesOfParts>
    <vt:vector size="14" baseType="lpstr">
      <vt:lpstr>Hinweise zum Ausfüllen</vt:lpstr>
      <vt:lpstr>Durchschnittsbestand</vt:lpstr>
      <vt:lpstr>Durchgang 1</vt:lpstr>
      <vt:lpstr>Durchgang 2</vt:lpstr>
      <vt:lpstr>Durchgang 3</vt:lpstr>
      <vt:lpstr>Durchgang 4</vt:lpstr>
      <vt:lpstr>Durchgang 5</vt:lpstr>
      <vt:lpstr>Durchgang 6</vt:lpstr>
      <vt:lpstr>'Durchgang 1'!Drucktitel</vt:lpstr>
      <vt:lpstr>'Durchgang 2'!Drucktitel</vt:lpstr>
      <vt:lpstr>'Durchgang 3'!Drucktitel</vt:lpstr>
      <vt:lpstr>'Durchgang 4'!Drucktitel</vt:lpstr>
      <vt:lpstr>'Durchgang 5'!Drucktitel</vt:lpstr>
      <vt:lpstr>'Durchgang 6'!Drucktitel</vt:lpstr>
    </vt:vector>
  </TitlesOfParts>
  <Company>Land Baden-Württemberg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Jilg, Annette (MLR)</dc:creator>
  <cp:lastModifiedBy>Stock, Martina (LEL-SG)</cp:lastModifiedBy>
  <cp:lastPrinted>2026-02-23T09:08:19Z</cp:lastPrinted>
  <dcterms:created xsi:type="dcterms:W3CDTF">2015-01-12T10:09:16Z</dcterms:created>
  <dcterms:modified xsi:type="dcterms:W3CDTF">2026-04-27T07:20:51Z</dcterms:modified>
</cp:coreProperties>
</file>